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980" activeTab="1"/>
  </bookViews>
  <sheets>
    <sheet name="sport NEZ" sheetId="1" r:id="rId1"/>
    <sheet name="sport LT" sheetId="2" r:id="rId2"/>
  </sheets>
  <definedNames/>
  <calcPr fullCalcOnLoad="1"/>
</workbook>
</file>

<file path=xl/sharedStrings.xml><?xml version="1.0" encoding="utf-8"?>
<sst xmlns="http://schemas.openxmlformats.org/spreadsheetml/2006/main" count="240" uniqueCount="81">
  <si>
    <t>Start No.</t>
  </si>
  <si>
    <t>Category</t>
  </si>
  <si>
    <t>Driver</t>
  </si>
  <si>
    <t>Co-driver</t>
  </si>
  <si>
    <t>TR3</t>
  </si>
  <si>
    <t>Kęstutis Kaminskas</t>
  </si>
  <si>
    <t>Vytautas Kaminskas</t>
  </si>
  <si>
    <t>Arūnas Simanavičius</t>
  </si>
  <si>
    <t>Edgaras Simanavičius</t>
  </si>
  <si>
    <t>Nerijus Gurklys</t>
  </si>
  <si>
    <t>TR2</t>
  </si>
  <si>
    <t>Audrius Paslauskas</t>
  </si>
  <si>
    <t>Arnoldas Baukus</t>
  </si>
  <si>
    <t>Dovydas Jasaitis</t>
  </si>
  <si>
    <t>Aurimas Šaltenis</t>
  </si>
  <si>
    <t>Arnas Šaltenis</t>
  </si>
  <si>
    <t>Donatas Mockus</t>
  </si>
  <si>
    <t>Klemensas Budvytis</t>
  </si>
  <si>
    <t>Tomas Guzauskas</t>
  </si>
  <si>
    <t>Gytis Gaspariunas</t>
  </si>
  <si>
    <t>TR1</t>
  </si>
  <si>
    <t xml:space="preserve">Rimantas  Rupšlaukis </t>
  </si>
  <si>
    <t xml:space="preserve">Linas  Jakas </t>
  </si>
  <si>
    <t>Jurijus Kovalenka</t>
  </si>
  <si>
    <t>Justas Šeibokas</t>
  </si>
  <si>
    <t>Raimondas Matula</t>
  </si>
  <si>
    <t>Erikas Račiūnas</t>
  </si>
  <si>
    <t>Mantas Beržinis</t>
  </si>
  <si>
    <t>Saulius Detkauskas</t>
  </si>
  <si>
    <t>111LV</t>
  </si>
  <si>
    <t>Andis Bankovičs</t>
  </si>
  <si>
    <t>Kristine Bankoviča</t>
  </si>
  <si>
    <t>Šarūnas Bernatonis</t>
  </si>
  <si>
    <t>Agnius Abraškevičius</t>
  </si>
  <si>
    <t>Marius Nevardauskis</t>
  </si>
  <si>
    <t>Darius Špiegys</t>
  </si>
  <si>
    <t>Darius Beniušis</t>
  </si>
  <si>
    <t>Nerijus Gulbinas</t>
  </si>
  <si>
    <t>Nerijus Genys</t>
  </si>
  <si>
    <t>Dovydas Mizgeris</t>
  </si>
  <si>
    <t>Aivaras Andersonas</t>
  </si>
  <si>
    <t>Povilas Dabkus</t>
  </si>
  <si>
    <t>Vygantas Ališauskas</t>
  </si>
  <si>
    <t>Martynas Ališauskas</t>
  </si>
  <si>
    <t>Mindaugas Laugalis</t>
  </si>
  <si>
    <t>Donaldas Tamoševičius</t>
  </si>
  <si>
    <t>Joel Purga</t>
  </si>
  <si>
    <t>Kiur Ojala</t>
  </si>
  <si>
    <t>Vilnis Zeiza</t>
  </si>
  <si>
    <t>Aigars Zeiza</t>
  </si>
  <si>
    <t>Pavel Emelin</t>
  </si>
  <si>
    <t>Tarvo Klaasimae</t>
  </si>
  <si>
    <t>Lauri Junkin</t>
  </si>
  <si>
    <t>SPORT</t>
  </si>
  <si>
    <t>PLACE</t>
  </si>
  <si>
    <t>"Tauragės ruduo "  2018.09.08-09</t>
  </si>
  <si>
    <t>SR1 start</t>
  </si>
  <si>
    <t>SR1 finish</t>
  </si>
  <si>
    <t>SR1 time</t>
  </si>
  <si>
    <t>SR2 start</t>
  </si>
  <si>
    <t>SR2 finish</t>
  </si>
  <si>
    <t>SR2 time</t>
  </si>
  <si>
    <t>SR2 KP</t>
  </si>
  <si>
    <t>SR1 KP</t>
  </si>
  <si>
    <t>nf</t>
  </si>
  <si>
    <t>ns</t>
  </si>
  <si>
    <t>WP KP</t>
  </si>
  <si>
    <t>SR1 KP sum</t>
  </si>
  <si>
    <t>SR1 points</t>
  </si>
  <si>
    <t>SR2 points</t>
  </si>
  <si>
    <t>1st day points</t>
  </si>
  <si>
    <t>SR3 START</t>
  </si>
  <si>
    <t>SR3 FINISH</t>
  </si>
  <si>
    <t>SR3 TIME</t>
  </si>
  <si>
    <t>LAPS</t>
  </si>
  <si>
    <t>SR3 points</t>
  </si>
  <si>
    <t>FINAL points</t>
  </si>
  <si>
    <t xml:space="preserve"> </t>
  </si>
  <si>
    <t>RESULTS LT championship</t>
  </si>
  <si>
    <t>RESULTS NEZ</t>
  </si>
  <si>
    <t>results point k=1.3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</si>
</sst>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0" fillId="33" borderId="12" xfId="0" applyNumberFormat="1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21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20" fontId="0" fillId="0" borderId="35" xfId="0" applyNumberFormat="1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21" fontId="0" fillId="0" borderId="35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35" fillId="33" borderId="42" xfId="0" applyFont="1" applyFill="1" applyBorder="1" applyAlignment="1">
      <alignment horizont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" fontId="0" fillId="33" borderId="24" xfId="0" applyNumberFormat="1" applyFont="1" applyFill="1" applyBorder="1" applyAlignment="1">
      <alignment horizontal="center" vertical="center"/>
    </xf>
    <xf numFmtId="21" fontId="0" fillId="33" borderId="2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/>
    </xf>
    <xf numFmtId="0" fontId="19" fillId="34" borderId="32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14" borderId="51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20" fontId="0" fillId="0" borderId="17" xfId="0" applyNumberFormat="1" applyBorder="1" applyAlignment="1">
      <alignment horizontal="center" vertical="center"/>
    </xf>
    <xf numFmtId="0" fontId="0" fillId="14" borderId="5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35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22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14" borderId="51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5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90" zoomScaleNormal="90" zoomScalePageLayoutView="0" workbookViewId="0" topLeftCell="A1">
      <selection activeCell="T32" sqref="T32"/>
    </sheetView>
  </sheetViews>
  <sheetFormatPr defaultColWidth="9.140625" defaultRowHeight="15"/>
  <cols>
    <col min="1" max="1" width="6.7109375" style="1" bestFit="1" customWidth="1"/>
    <col min="2" max="2" width="8.28125" style="24" customWidth="1"/>
    <col min="3" max="3" width="8.28125" style="1" customWidth="1"/>
    <col min="4" max="4" width="22.7109375" style="1" customWidth="1"/>
    <col min="5" max="6" width="8.28125" style="1" hidden="1" customWidth="1"/>
    <col min="7" max="7" width="8.28125" style="2" customWidth="1"/>
    <col min="8" max="10" width="8.8515625" style="2" customWidth="1"/>
    <col min="11" max="11" width="4.421875" style="2" customWidth="1"/>
    <col min="12" max="12" width="7.57421875" style="2" customWidth="1"/>
    <col min="13" max="13" width="7.00390625" style="2" customWidth="1"/>
    <col min="14" max="16" width="8.8515625" style="2" customWidth="1"/>
    <col min="17" max="17" width="6.57421875" style="2" customWidth="1"/>
    <col min="18" max="18" width="7.28125" style="2" customWidth="1"/>
    <col min="19" max="19" width="7.8515625" style="2" customWidth="1"/>
    <col min="20" max="20" width="7.7109375" style="30" customWidth="1"/>
    <col min="21" max="21" width="8.7109375" style="30" customWidth="1"/>
    <col min="22" max="22" width="8.8515625" style="30" customWidth="1"/>
    <col min="23" max="23" width="6.57421875" style="30" customWidth="1"/>
    <col min="24" max="25" width="8.8515625" style="30" customWidth="1"/>
    <col min="26" max="16384" width="8.8515625" style="2" customWidth="1"/>
  </cols>
  <sheetData>
    <row r="1" spans="1:24" ht="15.75">
      <c r="A1" s="24" t="s">
        <v>53</v>
      </c>
      <c r="B1" s="81" t="s">
        <v>55</v>
      </c>
      <c r="X1" s="82"/>
    </row>
    <row r="2" ht="15.75" thickBot="1">
      <c r="B2" s="24" t="s">
        <v>79</v>
      </c>
    </row>
    <row r="3" spans="1:25" s="29" customFormat="1" ht="30.75" thickBot="1">
      <c r="A3" s="83" t="s">
        <v>54</v>
      </c>
      <c r="B3" s="71" t="s">
        <v>0</v>
      </c>
      <c r="C3" s="72" t="s">
        <v>1</v>
      </c>
      <c r="D3" s="72" t="s">
        <v>2</v>
      </c>
      <c r="E3" s="72" t="s">
        <v>3</v>
      </c>
      <c r="F3" s="72" t="s">
        <v>3</v>
      </c>
      <c r="G3" s="73" t="s">
        <v>56</v>
      </c>
      <c r="H3" s="73" t="s">
        <v>57</v>
      </c>
      <c r="I3" s="73" t="s">
        <v>58</v>
      </c>
      <c r="J3" s="73" t="s">
        <v>63</v>
      </c>
      <c r="K3" s="74" t="s">
        <v>66</v>
      </c>
      <c r="L3" s="74" t="s">
        <v>67</v>
      </c>
      <c r="M3" s="74" t="s">
        <v>68</v>
      </c>
      <c r="N3" s="73" t="s">
        <v>59</v>
      </c>
      <c r="O3" s="73" t="s">
        <v>60</v>
      </c>
      <c r="P3" s="73" t="s">
        <v>61</v>
      </c>
      <c r="Q3" s="74" t="s">
        <v>62</v>
      </c>
      <c r="R3" s="74" t="s">
        <v>69</v>
      </c>
      <c r="S3" s="84" t="s">
        <v>70</v>
      </c>
      <c r="T3" s="85" t="s">
        <v>71</v>
      </c>
      <c r="U3" s="85" t="s">
        <v>72</v>
      </c>
      <c r="V3" s="85" t="s">
        <v>73</v>
      </c>
      <c r="W3" s="72" t="s">
        <v>74</v>
      </c>
      <c r="X3" s="85" t="s">
        <v>75</v>
      </c>
      <c r="Y3" s="86" t="s">
        <v>76</v>
      </c>
    </row>
    <row r="4" spans="1:25" ht="15.75" thickBot="1">
      <c r="A4" s="63"/>
      <c r="B4" s="64" t="s">
        <v>20</v>
      </c>
      <c r="C4" s="65"/>
      <c r="D4" s="65"/>
      <c r="E4" s="65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87"/>
      <c r="T4" s="60"/>
      <c r="U4" s="60"/>
      <c r="V4" s="60"/>
      <c r="W4" s="60"/>
      <c r="X4" s="60"/>
      <c r="Y4" s="60"/>
    </row>
    <row r="5" spans="1:25" ht="15">
      <c r="A5" s="25">
        <v>1</v>
      </c>
      <c r="B5" s="114">
        <v>102</v>
      </c>
      <c r="C5" s="17" t="s">
        <v>20</v>
      </c>
      <c r="D5" s="18" t="s">
        <v>21</v>
      </c>
      <c r="E5" s="18" t="s">
        <v>22</v>
      </c>
      <c r="F5" s="23"/>
      <c r="G5" s="41">
        <v>0.325</v>
      </c>
      <c r="H5" s="42">
        <v>0.43770833333333337</v>
      </c>
      <c r="I5" s="42">
        <f>H5-G5</f>
        <v>0.11270833333333335</v>
      </c>
      <c r="J5" s="43">
        <v>56</v>
      </c>
      <c r="K5" s="43"/>
      <c r="L5" s="43"/>
      <c r="M5" s="77">
        <v>46</v>
      </c>
      <c r="N5" s="41">
        <v>0.5895833333333333</v>
      </c>
      <c r="O5" s="42">
        <v>0.7263657407407407</v>
      </c>
      <c r="P5" s="42">
        <f>O5-N5</f>
        <v>0.13678240740740732</v>
      </c>
      <c r="Q5" s="43">
        <v>42</v>
      </c>
      <c r="R5" s="77">
        <v>70</v>
      </c>
      <c r="S5" s="88">
        <f>R5+M5</f>
        <v>116</v>
      </c>
      <c r="T5" s="41">
        <v>0.3333333333333333</v>
      </c>
      <c r="U5" s="42">
        <v>0.40947916666666667</v>
      </c>
      <c r="V5" s="89">
        <f>U5-T5</f>
        <v>0.07614583333333336</v>
      </c>
      <c r="W5" s="43">
        <v>7</v>
      </c>
      <c r="X5" s="90">
        <v>70</v>
      </c>
      <c r="Y5" s="44">
        <f>S5+X5</f>
        <v>186</v>
      </c>
    </row>
    <row r="6" spans="1:25" ht="15">
      <c r="A6" s="7">
        <v>2</v>
      </c>
      <c r="B6" s="115">
        <v>122</v>
      </c>
      <c r="C6" s="9" t="s">
        <v>20</v>
      </c>
      <c r="D6" s="5" t="s">
        <v>25</v>
      </c>
      <c r="E6" s="5" t="s">
        <v>26</v>
      </c>
      <c r="F6" s="20"/>
      <c r="G6" s="31">
        <v>0.32083333333333336</v>
      </c>
      <c r="H6" s="34">
        <v>0.4281712962962963</v>
      </c>
      <c r="I6" s="34">
        <f>H6-G6</f>
        <v>0.10733796296296294</v>
      </c>
      <c r="J6" s="35">
        <v>56</v>
      </c>
      <c r="K6" s="35"/>
      <c r="L6" s="35"/>
      <c r="M6" s="78">
        <v>70</v>
      </c>
      <c r="N6" s="31">
        <v>0.5833333333333334</v>
      </c>
      <c r="O6" s="34">
        <v>0.7265856481481481</v>
      </c>
      <c r="P6" s="34">
        <f>O6-N6</f>
        <v>0.1432523148148147</v>
      </c>
      <c r="Q6" s="35">
        <v>42</v>
      </c>
      <c r="R6" s="78">
        <v>36</v>
      </c>
      <c r="S6" s="91">
        <f>R6+M6</f>
        <v>106</v>
      </c>
      <c r="T6" s="92">
        <v>0.3333333333333333</v>
      </c>
      <c r="U6" s="34">
        <v>0.41203703703703703</v>
      </c>
      <c r="V6" s="93">
        <f>U6-T6</f>
        <v>0.07870370370370372</v>
      </c>
      <c r="W6" s="35">
        <v>7</v>
      </c>
      <c r="X6" s="94">
        <v>56</v>
      </c>
      <c r="Y6" s="45">
        <f aca="true" t="shared" si="0" ref="Y6:Y11">S6+X6</f>
        <v>162</v>
      </c>
    </row>
    <row r="7" spans="1:25" ht="15">
      <c r="A7" s="7">
        <v>3</v>
      </c>
      <c r="B7" s="115">
        <v>111</v>
      </c>
      <c r="C7" s="9" t="s">
        <v>20</v>
      </c>
      <c r="D7" s="5" t="s">
        <v>23</v>
      </c>
      <c r="E7" s="5" t="s">
        <v>24</v>
      </c>
      <c r="F7" s="20"/>
      <c r="G7" s="31">
        <v>0.31875000000000003</v>
      </c>
      <c r="H7" s="34">
        <v>0.44133101851851847</v>
      </c>
      <c r="I7" s="34">
        <f>H7-G7</f>
        <v>0.12258101851851844</v>
      </c>
      <c r="J7" s="35">
        <v>56</v>
      </c>
      <c r="K7" s="35"/>
      <c r="L7" s="35"/>
      <c r="M7" s="78">
        <v>36</v>
      </c>
      <c r="N7" s="31">
        <v>0.5916666666666667</v>
      </c>
      <c r="O7" s="34">
        <v>0.7312731481481481</v>
      </c>
      <c r="P7" s="34">
        <f>O7-N7</f>
        <v>0.13960648148148147</v>
      </c>
      <c r="Q7" s="35">
        <v>42</v>
      </c>
      <c r="R7" s="78">
        <v>56</v>
      </c>
      <c r="S7" s="91">
        <f>R7+M7</f>
        <v>92</v>
      </c>
      <c r="T7" s="31">
        <v>0.333333333333333</v>
      </c>
      <c r="U7" s="34">
        <v>0.3959490740740741</v>
      </c>
      <c r="V7" s="93">
        <f>U7-T7</f>
        <v>0.06261574074074111</v>
      </c>
      <c r="W7" s="35">
        <v>5</v>
      </c>
      <c r="X7" s="94">
        <v>46</v>
      </c>
      <c r="Y7" s="45">
        <f t="shared" si="0"/>
        <v>138</v>
      </c>
    </row>
    <row r="8" spans="1:25" ht="15">
      <c r="A8" s="7">
        <v>4</v>
      </c>
      <c r="B8" s="115">
        <v>171</v>
      </c>
      <c r="C8" s="9" t="s">
        <v>20</v>
      </c>
      <c r="D8" s="5" t="s">
        <v>32</v>
      </c>
      <c r="E8" s="5" t="s">
        <v>33</v>
      </c>
      <c r="F8" s="20"/>
      <c r="G8" s="31">
        <v>0.31666666666666665</v>
      </c>
      <c r="H8" s="34">
        <v>0.429212962962963</v>
      </c>
      <c r="I8" s="34">
        <f>H8-G8</f>
        <v>0.11254629629629637</v>
      </c>
      <c r="J8" s="36">
        <v>56</v>
      </c>
      <c r="K8" s="35"/>
      <c r="L8" s="35"/>
      <c r="M8" s="78">
        <v>56</v>
      </c>
      <c r="N8" s="31">
        <v>0.5875</v>
      </c>
      <c r="O8" s="34">
        <v>0.7577314814814815</v>
      </c>
      <c r="P8" s="34">
        <f>O8-N8</f>
        <v>0.17023148148148148</v>
      </c>
      <c r="Q8" s="36">
        <v>42</v>
      </c>
      <c r="R8" s="78">
        <v>27</v>
      </c>
      <c r="S8" s="91">
        <f>R8+M8</f>
        <v>83</v>
      </c>
      <c r="T8" s="92">
        <v>0.333333333333333</v>
      </c>
      <c r="U8" s="34">
        <v>0.4064814814814815</v>
      </c>
      <c r="V8" s="93">
        <f>U8-T8</f>
        <v>0.07314814814814852</v>
      </c>
      <c r="W8" s="35">
        <v>5</v>
      </c>
      <c r="X8" s="94">
        <v>36</v>
      </c>
      <c r="Y8" s="45">
        <f t="shared" si="0"/>
        <v>119</v>
      </c>
    </row>
    <row r="9" spans="1:25" ht="15">
      <c r="A9" s="7">
        <v>5</v>
      </c>
      <c r="B9" s="115">
        <v>108</v>
      </c>
      <c r="C9" s="9" t="s">
        <v>20</v>
      </c>
      <c r="D9" s="5" t="s">
        <v>27</v>
      </c>
      <c r="E9" s="5" t="s">
        <v>28</v>
      </c>
      <c r="F9" s="20"/>
      <c r="G9" s="31">
        <v>0.3145833333333333</v>
      </c>
      <c r="H9" s="34">
        <v>0.42836805555555557</v>
      </c>
      <c r="I9" s="34">
        <f>H9-G9</f>
        <v>0.11378472222222225</v>
      </c>
      <c r="J9" s="36">
        <v>6</v>
      </c>
      <c r="K9" s="35"/>
      <c r="L9" s="35"/>
      <c r="M9" s="78">
        <v>0</v>
      </c>
      <c r="N9" s="31">
        <v>0.5854166666666667</v>
      </c>
      <c r="O9" s="34">
        <v>0.7471643518518518</v>
      </c>
      <c r="P9" s="34">
        <f>O9-N9</f>
        <v>0.16174768518518512</v>
      </c>
      <c r="Q9" s="36">
        <v>28</v>
      </c>
      <c r="R9" s="78">
        <v>18</v>
      </c>
      <c r="S9" s="91">
        <f>R9+M9</f>
        <v>18</v>
      </c>
      <c r="T9" s="92">
        <v>0.333333333333333</v>
      </c>
      <c r="U9" s="34">
        <v>0.35150462962962964</v>
      </c>
      <c r="V9" s="93">
        <f>U9-T9</f>
        <v>0.018171296296296657</v>
      </c>
      <c r="W9" s="35">
        <v>1</v>
      </c>
      <c r="X9" s="94">
        <v>27</v>
      </c>
      <c r="Y9" s="45">
        <f t="shared" si="0"/>
        <v>45</v>
      </c>
    </row>
    <row r="10" spans="1:25" ht="15">
      <c r="A10" s="68">
        <v>6</v>
      </c>
      <c r="B10" s="116" t="s">
        <v>29</v>
      </c>
      <c r="C10" s="14" t="s">
        <v>20</v>
      </c>
      <c r="D10" s="15" t="s">
        <v>30</v>
      </c>
      <c r="E10" s="15" t="s">
        <v>31</v>
      </c>
      <c r="F10" s="21"/>
      <c r="G10" s="31">
        <v>0.3229166666666667</v>
      </c>
      <c r="H10" s="34">
        <v>0.4720138888888889</v>
      </c>
      <c r="I10" s="34">
        <f>H10-G10</f>
        <v>0.14909722222222221</v>
      </c>
      <c r="J10" s="35">
        <v>56</v>
      </c>
      <c r="K10" s="35"/>
      <c r="L10" s="35"/>
      <c r="M10" s="78">
        <v>27</v>
      </c>
      <c r="N10" s="31">
        <v>0.59375</v>
      </c>
      <c r="O10" s="34">
        <v>0.736574074074074</v>
      </c>
      <c r="P10" s="34">
        <f>O10-N10</f>
        <v>0.14282407407407405</v>
      </c>
      <c r="Q10" s="35">
        <v>42</v>
      </c>
      <c r="R10" s="78">
        <v>46</v>
      </c>
      <c r="S10" s="91">
        <f>R10+M10</f>
        <v>73</v>
      </c>
      <c r="T10" s="92" t="s">
        <v>65</v>
      </c>
      <c r="U10" s="35"/>
      <c r="V10" s="93">
        <v>0</v>
      </c>
      <c r="W10" s="35"/>
      <c r="X10" s="94">
        <v>0</v>
      </c>
      <c r="Y10" s="45">
        <f t="shared" si="0"/>
        <v>73</v>
      </c>
    </row>
    <row r="11" spans="1:25" ht="15.75" thickBot="1">
      <c r="A11" s="26"/>
      <c r="B11" s="117">
        <v>105</v>
      </c>
      <c r="C11" s="10" t="s">
        <v>20</v>
      </c>
      <c r="D11" s="11" t="s">
        <v>34</v>
      </c>
      <c r="E11" s="11" t="s">
        <v>35</v>
      </c>
      <c r="F11" s="22" t="s">
        <v>44</v>
      </c>
      <c r="G11" s="46">
        <v>0.2916666666666667</v>
      </c>
      <c r="H11" s="47" t="s">
        <v>64</v>
      </c>
      <c r="I11" s="48"/>
      <c r="J11" s="49">
        <v>0</v>
      </c>
      <c r="K11" s="50"/>
      <c r="L11" s="50"/>
      <c r="M11" s="79">
        <v>0</v>
      </c>
      <c r="N11" s="51" t="s">
        <v>65</v>
      </c>
      <c r="O11" s="50"/>
      <c r="P11" s="52"/>
      <c r="Q11" s="49">
        <v>0</v>
      </c>
      <c r="R11" s="79"/>
      <c r="S11" s="95">
        <f>R11+M11</f>
        <v>0</v>
      </c>
      <c r="T11" s="50"/>
      <c r="U11" s="50"/>
      <c r="V11" s="96">
        <f>U11-T11</f>
        <v>0</v>
      </c>
      <c r="W11" s="50"/>
      <c r="X11" s="97">
        <v>0</v>
      </c>
      <c r="Y11" s="53">
        <f t="shared" si="0"/>
        <v>0</v>
      </c>
    </row>
    <row r="12" spans="1:25" ht="15.75" thickBot="1">
      <c r="A12" s="69"/>
      <c r="B12" s="70" t="s">
        <v>10</v>
      </c>
      <c r="C12" s="54"/>
      <c r="D12" s="55"/>
      <c r="E12" s="55"/>
      <c r="F12" s="28"/>
      <c r="G12" s="56"/>
      <c r="H12" s="57"/>
      <c r="I12" s="58"/>
      <c r="J12" s="59"/>
      <c r="K12" s="60"/>
      <c r="L12" s="60"/>
      <c r="M12" s="80"/>
      <c r="N12" s="61"/>
      <c r="O12" s="60"/>
      <c r="P12" s="62"/>
      <c r="Q12" s="59"/>
      <c r="R12" s="80"/>
      <c r="S12" s="98"/>
      <c r="T12" s="60"/>
      <c r="U12" s="60"/>
      <c r="V12" s="107"/>
      <c r="W12" s="60"/>
      <c r="X12" s="60"/>
      <c r="Y12" s="60"/>
    </row>
    <row r="13" spans="1:25" ht="15">
      <c r="A13" s="25">
        <v>1</v>
      </c>
      <c r="B13" s="118">
        <v>201</v>
      </c>
      <c r="C13" s="17" t="s">
        <v>10</v>
      </c>
      <c r="D13" s="18" t="s">
        <v>14</v>
      </c>
      <c r="E13" s="18" t="s">
        <v>15</v>
      </c>
      <c r="F13" s="23"/>
      <c r="G13" s="41">
        <v>0.3145833333333333</v>
      </c>
      <c r="H13" s="42">
        <v>0.47650462962962964</v>
      </c>
      <c r="I13" s="42">
        <f>H13-G13</f>
        <v>0.1619212962962963</v>
      </c>
      <c r="J13" s="43">
        <v>48</v>
      </c>
      <c r="K13" s="43"/>
      <c r="L13" s="43"/>
      <c r="M13" s="77">
        <v>80</v>
      </c>
      <c r="N13" s="41">
        <v>0.5972222222222222</v>
      </c>
      <c r="O13" s="42">
        <v>0.7138310185185185</v>
      </c>
      <c r="P13" s="42">
        <f>O13-N13</f>
        <v>0.11660879629629628</v>
      </c>
      <c r="Q13" s="43">
        <v>42</v>
      </c>
      <c r="R13" s="77">
        <v>80</v>
      </c>
      <c r="S13" s="88">
        <f>R13+M13</f>
        <v>160</v>
      </c>
      <c r="T13" s="41">
        <v>0.4270833333333333</v>
      </c>
      <c r="U13" s="42">
        <v>0.5069212962962962</v>
      </c>
      <c r="V13" s="89">
        <f>U13-T13</f>
        <v>0.07983796296296292</v>
      </c>
      <c r="W13" s="43">
        <v>8</v>
      </c>
      <c r="X13" s="90">
        <v>80</v>
      </c>
      <c r="Y13" s="44">
        <f>S13+X13</f>
        <v>240</v>
      </c>
    </row>
    <row r="14" spans="1:25" ht="15">
      <c r="A14" s="7">
        <v>2</v>
      </c>
      <c r="B14" s="119">
        <v>202</v>
      </c>
      <c r="C14" s="9" t="s">
        <v>10</v>
      </c>
      <c r="D14" s="5" t="s">
        <v>11</v>
      </c>
      <c r="E14" s="5" t="s">
        <v>12</v>
      </c>
      <c r="F14" s="20"/>
      <c r="G14" s="31">
        <v>0.3229166666666667</v>
      </c>
      <c r="H14" s="31">
        <v>0.4895833333333333</v>
      </c>
      <c r="I14" s="34">
        <f>H14-G14</f>
        <v>0.16666666666666663</v>
      </c>
      <c r="J14" s="35">
        <v>48</v>
      </c>
      <c r="K14" s="35"/>
      <c r="L14" s="35"/>
      <c r="M14" s="78">
        <v>63</v>
      </c>
      <c r="N14" s="31">
        <v>0.6034722222222222</v>
      </c>
      <c r="O14" s="31">
        <v>0.6666666666666666</v>
      </c>
      <c r="P14" s="34">
        <f>O14-N14</f>
        <v>0.06319444444444444</v>
      </c>
      <c r="Q14" s="35">
        <v>10</v>
      </c>
      <c r="R14" s="78">
        <v>53</v>
      </c>
      <c r="S14" s="91">
        <f>R14+M14</f>
        <v>116</v>
      </c>
      <c r="T14" s="31">
        <v>0.427083333333333</v>
      </c>
      <c r="U14" s="34">
        <v>0.49671296296296297</v>
      </c>
      <c r="V14" s="93">
        <f>U14-T14</f>
        <v>0.06962962962962999</v>
      </c>
      <c r="W14" s="35">
        <v>6</v>
      </c>
      <c r="X14" s="94">
        <v>63</v>
      </c>
      <c r="Y14" s="45">
        <f>S14+X14</f>
        <v>179</v>
      </c>
    </row>
    <row r="15" spans="1:25" ht="15">
      <c r="A15" s="7">
        <v>3</v>
      </c>
      <c r="B15" s="119">
        <v>210</v>
      </c>
      <c r="C15" s="9" t="s">
        <v>10</v>
      </c>
      <c r="D15" s="5" t="s">
        <v>37</v>
      </c>
      <c r="E15" s="5" t="s">
        <v>13</v>
      </c>
      <c r="F15" s="20"/>
      <c r="G15" s="31">
        <v>0.3125</v>
      </c>
      <c r="H15" s="34">
        <v>0.5056828703703703</v>
      </c>
      <c r="I15" s="34">
        <f>H15-G15</f>
        <v>0.1931828703703703</v>
      </c>
      <c r="J15" s="35">
        <v>46</v>
      </c>
      <c r="K15" s="35"/>
      <c r="L15" s="35"/>
      <c r="M15" s="78">
        <v>53</v>
      </c>
      <c r="N15" s="31">
        <v>0.5993055555555555</v>
      </c>
      <c r="O15" s="31">
        <v>0.7048611111111112</v>
      </c>
      <c r="P15" s="34">
        <f>O15-N15</f>
        <v>0.10555555555555562</v>
      </c>
      <c r="Q15" s="35">
        <v>27</v>
      </c>
      <c r="R15" s="78">
        <v>63</v>
      </c>
      <c r="S15" s="91">
        <f>R15+M15</f>
        <v>116</v>
      </c>
      <c r="T15" s="31">
        <v>0.4270833333333333</v>
      </c>
      <c r="U15" s="34">
        <v>0.4962847222222222</v>
      </c>
      <c r="V15" s="93">
        <f>U15-T15</f>
        <v>0.06920138888888888</v>
      </c>
      <c r="W15" s="35">
        <v>5</v>
      </c>
      <c r="X15" s="94">
        <v>53</v>
      </c>
      <c r="Y15" s="45">
        <f>S15+X15</f>
        <v>169</v>
      </c>
    </row>
    <row r="16" spans="1:25" ht="15">
      <c r="A16" s="7">
        <v>5</v>
      </c>
      <c r="B16" s="119">
        <v>236</v>
      </c>
      <c r="C16" s="9" t="s">
        <v>10</v>
      </c>
      <c r="D16" s="5" t="s">
        <v>38</v>
      </c>
      <c r="E16" s="5" t="s">
        <v>39</v>
      </c>
      <c r="F16" s="20"/>
      <c r="G16" s="31">
        <v>0.31666666666666665</v>
      </c>
      <c r="H16" s="34">
        <v>0.46114583333333337</v>
      </c>
      <c r="I16" s="34">
        <f>H16-G16</f>
        <v>0.14447916666666671</v>
      </c>
      <c r="J16" s="35">
        <v>21</v>
      </c>
      <c r="K16" s="35"/>
      <c r="L16" s="35"/>
      <c r="M16" s="78">
        <v>0</v>
      </c>
      <c r="N16" s="39" t="s">
        <v>65</v>
      </c>
      <c r="O16" s="35"/>
      <c r="P16" s="34"/>
      <c r="Q16" s="35">
        <v>0</v>
      </c>
      <c r="R16" s="78">
        <v>0</v>
      </c>
      <c r="S16" s="91">
        <f>R16+M16</f>
        <v>0</v>
      </c>
      <c r="T16" s="31">
        <v>0.427083333333333</v>
      </c>
      <c r="U16" s="34">
        <v>0.5024652777777777</v>
      </c>
      <c r="V16" s="93">
        <f>U16-T16</f>
        <v>0.07538194444444474</v>
      </c>
      <c r="W16" s="35">
        <v>3</v>
      </c>
      <c r="X16" s="94">
        <v>43</v>
      </c>
      <c r="Y16" s="45">
        <f>S16+X16</f>
        <v>43</v>
      </c>
    </row>
    <row r="17" spans="1:25" ht="15">
      <c r="A17" s="7">
        <v>4</v>
      </c>
      <c r="B17" s="119">
        <v>222</v>
      </c>
      <c r="C17" s="9" t="s">
        <v>10</v>
      </c>
      <c r="D17" s="5" t="s">
        <v>18</v>
      </c>
      <c r="E17" s="5" t="s">
        <v>19</v>
      </c>
      <c r="F17" s="20"/>
      <c r="G17" s="31">
        <v>0.32708333333333334</v>
      </c>
      <c r="H17" s="34">
        <v>0.37847222222222227</v>
      </c>
      <c r="I17" s="34">
        <f>H17-G17</f>
        <v>0.05138888888888893</v>
      </c>
      <c r="J17" s="35">
        <v>11</v>
      </c>
      <c r="K17" s="35"/>
      <c r="L17" s="35"/>
      <c r="M17" s="78">
        <v>0</v>
      </c>
      <c r="N17" s="31">
        <v>0.6013888888888889</v>
      </c>
      <c r="O17" s="34">
        <v>0.6346064814814815</v>
      </c>
      <c r="P17" s="34">
        <f>O17-N17</f>
        <v>0.033217592592592604</v>
      </c>
      <c r="Q17" s="35">
        <v>1</v>
      </c>
      <c r="R17" s="78">
        <v>43</v>
      </c>
      <c r="S17" s="91">
        <f>R17+M17</f>
        <v>43</v>
      </c>
      <c r="T17" s="92" t="s">
        <v>65</v>
      </c>
      <c r="U17" s="35"/>
      <c r="V17" s="93">
        <v>0</v>
      </c>
      <c r="W17" s="35"/>
      <c r="X17" s="94"/>
      <c r="Y17" s="45">
        <f>S17+X17</f>
        <v>43</v>
      </c>
    </row>
    <row r="18" spans="1:25" ht="15">
      <c r="A18" s="7">
        <v>6</v>
      </c>
      <c r="B18" s="119">
        <v>548</v>
      </c>
      <c r="C18" s="9" t="s">
        <v>10</v>
      </c>
      <c r="D18" s="5" t="s">
        <v>40</v>
      </c>
      <c r="E18" s="5" t="s">
        <v>41</v>
      </c>
      <c r="F18" s="20"/>
      <c r="G18" s="31">
        <v>0.31875000000000003</v>
      </c>
      <c r="H18" s="37" t="s">
        <v>64</v>
      </c>
      <c r="I18" s="38"/>
      <c r="J18" s="35">
        <v>23</v>
      </c>
      <c r="K18" s="35"/>
      <c r="L18" s="35"/>
      <c r="M18" s="78">
        <v>0</v>
      </c>
      <c r="N18" s="39" t="s">
        <v>65</v>
      </c>
      <c r="O18" s="35"/>
      <c r="P18" s="34"/>
      <c r="Q18" s="35">
        <v>0</v>
      </c>
      <c r="R18" s="78">
        <v>0</v>
      </c>
      <c r="S18" s="91">
        <f>R18+M18</f>
        <v>0</v>
      </c>
      <c r="T18" s="31">
        <v>0.427083333333333</v>
      </c>
      <c r="U18" s="31">
        <v>0.5034722222222222</v>
      </c>
      <c r="V18" s="93">
        <f>U18-T18</f>
        <v>0.07638888888888923</v>
      </c>
      <c r="W18" s="35">
        <v>1</v>
      </c>
      <c r="X18" s="94">
        <v>34</v>
      </c>
      <c r="Y18" s="45">
        <f>S18+X18</f>
        <v>34</v>
      </c>
    </row>
    <row r="19" spans="1:25" ht="15">
      <c r="A19" s="7"/>
      <c r="B19" s="119">
        <v>252</v>
      </c>
      <c r="C19" s="9" t="s">
        <v>10</v>
      </c>
      <c r="D19" s="5" t="s">
        <v>36</v>
      </c>
      <c r="E19" s="5" t="s">
        <v>16</v>
      </c>
      <c r="F19" s="20"/>
      <c r="G19" s="31">
        <v>0.325</v>
      </c>
      <c r="H19" s="38" t="s">
        <v>64</v>
      </c>
      <c r="I19" s="34"/>
      <c r="J19" s="35">
        <v>23</v>
      </c>
      <c r="K19" s="35"/>
      <c r="L19" s="35"/>
      <c r="M19" s="78">
        <v>0</v>
      </c>
      <c r="N19" s="39" t="s">
        <v>65</v>
      </c>
      <c r="O19" s="35"/>
      <c r="P19" s="34"/>
      <c r="Q19" s="35">
        <v>0</v>
      </c>
      <c r="R19" s="78">
        <v>0</v>
      </c>
      <c r="S19" s="91">
        <f>R19+M19</f>
        <v>0</v>
      </c>
      <c r="T19" s="92" t="s">
        <v>65</v>
      </c>
      <c r="U19" s="35"/>
      <c r="V19" s="93">
        <v>0</v>
      </c>
      <c r="W19" s="35"/>
      <c r="X19" s="27"/>
      <c r="Y19" s="45">
        <f>S19+X19</f>
        <v>0</v>
      </c>
    </row>
    <row r="20" spans="1:25" ht="15.75" thickBot="1">
      <c r="A20" s="26"/>
      <c r="B20" s="117">
        <v>211</v>
      </c>
      <c r="C20" s="10" t="s">
        <v>10</v>
      </c>
      <c r="D20" s="11" t="s">
        <v>42</v>
      </c>
      <c r="E20" s="11" t="s">
        <v>43</v>
      </c>
      <c r="F20" s="22"/>
      <c r="G20" s="46">
        <v>0.32083333333333336</v>
      </c>
      <c r="H20" s="47" t="s">
        <v>64</v>
      </c>
      <c r="I20" s="48"/>
      <c r="J20" s="50">
        <v>0</v>
      </c>
      <c r="K20" s="50"/>
      <c r="L20" s="50"/>
      <c r="M20" s="79">
        <v>0</v>
      </c>
      <c r="N20" s="51" t="s">
        <v>65</v>
      </c>
      <c r="O20" s="50"/>
      <c r="P20" s="52"/>
      <c r="Q20" s="50">
        <v>0</v>
      </c>
      <c r="R20" s="79">
        <v>0</v>
      </c>
      <c r="S20" s="95">
        <f>R20+M20</f>
        <v>0</v>
      </c>
      <c r="T20" s="110" t="s">
        <v>65</v>
      </c>
      <c r="U20" s="50"/>
      <c r="V20" s="96">
        <v>0</v>
      </c>
      <c r="W20" s="50"/>
      <c r="X20" s="120"/>
      <c r="Y20" s="53">
        <f>S20+X20</f>
        <v>0</v>
      </c>
    </row>
    <row r="21" spans="1:25" ht="15.75" thickBot="1">
      <c r="A21" s="69"/>
      <c r="B21" s="70" t="s">
        <v>4</v>
      </c>
      <c r="C21" s="54"/>
      <c r="D21" s="55"/>
      <c r="E21" s="55"/>
      <c r="F21" s="28"/>
      <c r="G21" s="56"/>
      <c r="H21" s="57"/>
      <c r="I21" s="58"/>
      <c r="J21" s="60"/>
      <c r="K21" s="60"/>
      <c r="L21" s="60"/>
      <c r="M21" s="80"/>
      <c r="N21" s="61"/>
      <c r="O21" s="60"/>
      <c r="P21" s="62"/>
      <c r="Q21" s="60"/>
      <c r="R21" s="80"/>
      <c r="S21" s="98"/>
      <c r="T21" s="60"/>
      <c r="U21" s="60"/>
      <c r="V21" s="107"/>
      <c r="W21" s="60"/>
      <c r="X21" s="60"/>
      <c r="Y21" s="60"/>
    </row>
    <row r="22" spans="1:25" ht="15">
      <c r="A22" s="25">
        <v>1</v>
      </c>
      <c r="B22" s="114">
        <v>306</v>
      </c>
      <c r="C22" s="17" t="s">
        <v>4</v>
      </c>
      <c r="D22" s="18" t="s">
        <v>46</v>
      </c>
      <c r="E22" s="18" t="s">
        <v>47</v>
      </c>
      <c r="F22" s="23"/>
      <c r="G22" s="99">
        <v>0.37916666666666665</v>
      </c>
      <c r="H22" s="100">
        <v>0.4912268518518519</v>
      </c>
      <c r="I22" s="42">
        <f>H22-G22</f>
        <v>0.11206018518518523</v>
      </c>
      <c r="J22" s="101">
        <v>48</v>
      </c>
      <c r="K22" s="101">
        <v>10</v>
      </c>
      <c r="L22" s="43">
        <f>K22+J22</f>
        <v>58</v>
      </c>
      <c r="M22" s="77">
        <v>46</v>
      </c>
      <c r="N22" s="99">
        <v>0.6291666666666667</v>
      </c>
      <c r="O22" s="100">
        <v>0.7127314814814815</v>
      </c>
      <c r="P22" s="42">
        <f>O22-N22</f>
        <v>0.08356481481481481</v>
      </c>
      <c r="Q22" s="101">
        <v>45</v>
      </c>
      <c r="R22" s="102">
        <v>70</v>
      </c>
      <c r="S22" s="88">
        <f>R22+M22</f>
        <v>116</v>
      </c>
      <c r="T22" s="41">
        <v>0.5208333333333334</v>
      </c>
      <c r="U22" s="42">
        <v>0.6024884259259259</v>
      </c>
      <c r="V22" s="89">
        <f>U22-T22</f>
        <v>0.08165509259259252</v>
      </c>
      <c r="W22" s="43">
        <v>19</v>
      </c>
      <c r="X22" s="90">
        <v>70</v>
      </c>
      <c r="Y22" s="44">
        <f>S22+X22</f>
        <v>186</v>
      </c>
    </row>
    <row r="23" spans="1:25" s="8" customFormat="1" ht="15">
      <c r="A23" s="7">
        <v>2</v>
      </c>
      <c r="B23" s="115">
        <v>340</v>
      </c>
      <c r="C23" s="9" t="s">
        <v>4</v>
      </c>
      <c r="D23" s="5" t="s">
        <v>48</v>
      </c>
      <c r="E23" s="5" t="s">
        <v>49</v>
      </c>
      <c r="F23" s="20"/>
      <c r="G23" s="31">
        <v>0.3833333333333333</v>
      </c>
      <c r="H23" s="34">
        <v>0.49094907407407407</v>
      </c>
      <c r="I23" s="34">
        <f>H23-G23</f>
        <v>0.10761574074074076</v>
      </c>
      <c r="J23" s="35">
        <v>48</v>
      </c>
      <c r="K23" s="35">
        <v>10</v>
      </c>
      <c r="L23" s="35">
        <f>K23+J23</f>
        <v>58</v>
      </c>
      <c r="M23" s="78">
        <v>56</v>
      </c>
      <c r="N23" s="31">
        <v>0.6270833333333333</v>
      </c>
      <c r="O23" s="34">
        <v>0.7130208333333333</v>
      </c>
      <c r="P23" s="34">
        <f>O23-N23</f>
        <v>0.0859375</v>
      </c>
      <c r="Q23" s="35">
        <v>45</v>
      </c>
      <c r="R23" s="103">
        <v>56</v>
      </c>
      <c r="S23" s="91">
        <f>R23+M23</f>
        <v>112</v>
      </c>
      <c r="T23" s="31">
        <v>0.520833333333333</v>
      </c>
      <c r="U23" s="34">
        <v>0.6028356481481482</v>
      </c>
      <c r="V23" s="93">
        <f>U23-T23</f>
        <v>0.08200231481481512</v>
      </c>
      <c r="W23" s="35">
        <v>17</v>
      </c>
      <c r="X23" s="94">
        <v>56</v>
      </c>
      <c r="Y23" s="45">
        <f>S23+X23</f>
        <v>168</v>
      </c>
    </row>
    <row r="24" spans="1:25" ht="15">
      <c r="A24" s="7">
        <v>3</v>
      </c>
      <c r="B24" s="115">
        <v>322</v>
      </c>
      <c r="C24" s="9" t="s">
        <v>4</v>
      </c>
      <c r="D24" s="5" t="s">
        <v>9</v>
      </c>
      <c r="E24" s="5" t="s">
        <v>50</v>
      </c>
      <c r="F24" s="20"/>
      <c r="G24" s="31">
        <v>0.3875</v>
      </c>
      <c r="H24" s="34">
        <v>0.4861226851851852</v>
      </c>
      <c r="I24" s="34">
        <f>H24-G24</f>
        <v>0.09862268518518519</v>
      </c>
      <c r="J24" s="35">
        <v>48</v>
      </c>
      <c r="K24" s="35">
        <v>10</v>
      </c>
      <c r="L24" s="35">
        <f>K24+J24</f>
        <v>58</v>
      </c>
      <c r="M24" s="78">
        <v>70</v>
      </c>
      <c r="N24" s="31">
        <v>0.625</v>
      </c>
      <c r="O24" s="34">
        <v>0.7116898148148149</v>
      </c>
      <c r="P24" s="34">
        <f>O24-N24</f>
        <v>0.08668981481481486</v>
      </c>
      <c r="Q24" s="35">
        <v>45</v>
      </c>
      <c r="R24" s="103">
        <v>46</v>
      </c>
      <c r="S24" s="91">
        <f>R24+M24</f>
        <v>116</v>
      </c>
      <c r="T24" s="31">
        <v>0.5208333333333334</v>
      </c>
      <c r="U24" s="34">
        <v>0.6021875</v>
      </c>
      <c r="V24" s="93">
        <f>U24-T24</f>
        <v>0.08135416666666662</v>
      </c>
      <c r="W24" s="37">
        <v>16</v>
      </c>
      <c r="X24" s="94">
        <v>46</v>
      </c>
      <c r="Y24" s="45">
        <f>S24+X24</f>
        <v>162</v>
      </c>
    </row>
    <row r="25" spans="1:25" ht="15">
      <c r="A25" s="7">
        <v>4</v>
      </c>
      <c r="B25" s="115">
        <v>333</v>
      </c>
      <c r="C25" s="9" t="s">
        <v>4</v>
      </c>
      <c r="D25" s="5" t="s">
        <v>51</v>
      </c>
      <c r="E25" s="5" t="s">
        <v>52</v>
      </c>
      <c r="F25" s="20"/>
      <c r="G25" s="31">
        <v>0.3854166666666667</v>
      </c>
      <c r="H25" s="34">
        <v>0.5261689814814815</v>
      </c>
      <c r="I25" s="34">
        <f>H25-G25</f>
        <v>0.14075231481481482</v>
      </c>
      <c r="J25" s="35">
        <v>48</v>
      </c>
      <c r="K25" s="35">
        <v>10</v>
      </c>
      <c r="L25" s="35">
        <f>K25+J25</f>
        <v>58</v>
      </c>
      <c r="M25" s="78">
        <v>36</v>
      </c>
      <c r="N25" s="31">
        <v>0.63125</v>
      </c>
      <c r="O25" s="34">
        <v>0.7140624999999999</v>
      </c>
      <c r="P25" s="34">
        <f>O25-N25</f>
        <v>0.08281249999999996</v>
      </c>
      <c r="Q25" s="35">
        <v>16</v>
      </c>
      <c r="R25" s="103">
        <v>27</v>
      </c>
      <c r="S25" s="91">
        <f>R25+M25</f>
        <v>63</v>
      </c>
      <c r="T25" s="31">
        <v>0.520833333333333</v>
      </c>
      <c r="U25" s="40">
        <v>0.5727430555555556</v>
      </c>
      <c r="V25" s="93">
        <f>U25-T25</f>
        <v>0.051909722222222565</v>
      </c>
      <c r="W25" s="35">
        <v>12</v>
      </c>
      <c r="X25" s="94">
        <v>36</v>
      </c>
      <c r="Y25" s="45">
        <f>S25+X25</f>
        <v>99</v>
      </c>
    </row>
    <row r="26" spans="1:25" ht="15">
      <c r="A26" s="7">
        <v>5</v>
      </c>
      <c r="B26" s="121">
        <v>310</v>
      </c>
      <c r="C26" s="13" t="s">
        <v>4</v>
      </c>
      <c r="D26" s="3" t="s">
        <v>7</v>
      </c>
      <c r="E26" s="3" t="s">
        <v>8</v>
      </c>
      <c r="F26" s="20"/>
      <c r="G26" s="31">
        <v>0.38125000000000003</v>
      </c>
      <c r="H26" s="37" t="s">
        <v>64</v>
      </c>
      <c r="I26" s="34"/>
      <c r="J26" s="35">
        <v>14</v>
      </c>
      <c r="K26" s="35">
        <v>0</v>
      </c>
      <c r="L26" s="35">
        <f>K26+J26</f>
        <v>14</v>
      </c>
      <c r="M26" s="78">
        <v>0</v>
      </c>
      <c r="N26" s="31">
        <v>0.6333333333333333</v>
      </c>
      <c r="O26" s="34">
        <v>0.7333680555555556</v>
      </c>
      <c r="P26" s="34">
        <f>O26-N26</f>
        <v>0.10003472222222232</v>
      </c>
      <c r="Q26" s="35">
        <v>45</v>
      </c>
      <c r="R26" s="103">
        <v>36</v>
      </c>
      <c r="S26" s="91">
        <f>R26+M26</f>
        <v>36</v>
      </c>
      <c r="T26" s="92" t="s">
        <v>65</v>
      </c>
      <c r="U26" s="35"/>
      <c r="V26" s="93">
        <v>0</v>
      </c>
      <c r="W26" s="35"/>
      <c r="X26" s="94">
        <v>0</v>
      </c>
      <c r="Y26" s="45">
        <f>S26+X26</f>
        <v>36</v>
      </c>
    </row>
    <row r="27" spans="1:25" ht="15">
      <c r="A27" s="7">
        <v>6</v>
      </c>
      <c r="B27" s="115">
        <v>308</v>
      </c>
      <c r="C27" s="9" t="s">
        <v>4</v>
      </c>
      <c r="D27" s="5" t="s">
        <v>45</v>
      </c>
      <c r="E27" s="5" t="s">
        <v>17</v>
      </c>
      <c r="F27" s="20"/>
      <c r="G27" s="31">
        <v>0.3770833333333334</v>
      </c>
      <c r="H27" s="37" t="s">
        <v>64</v>
      </c>
      <c r="I27" s="38"/>
      <c r="J27" s="35">
        <v>35</v>
      </c>
      <c r="K27" s="35"/>
      <c r="L27" s="35">
        <f>K27+J27</f>
        <v>35</v>
      </c>
      <c r="M27" s="78">
        <v>0</v>
      </c>
      <c r="N27" s="39" t="s">
        <v>65</v>
      </c>
      <c r="O27" s="35"/>
      <c r="P27" s="34"/>
      <c r="Q27" s="35">
        <v>0</v>
      </c>
      <c r="R27" s="78">
        <v>0</v>
      </c>
      <c r="S27" s="91">
        <f>R27+M27</f>
        <v>0</v>
      </c>
      <c r="T27" s="31">
        <v>0.520833333333333</v>
      </c>
      <c r="U27" s="34">
        <v>0.5251157407407407</v>
      </c>
      <c r="V27" s="93">
        <f>U27-T27</f>
        <v>0.004282407407407707</v>
      </c>
      <c r="W27" s="35">
        <v>1</v>
      </c>
      <c r="X27" s="94">
        <v>27</v>
      </c>
      <c r="Y27" s="45">
        <f>S27+X27</f>
        <v>27</v>
      </c>
    </row>
    <row r="28" spans="1:25" ht="15.75" thickBot="1">
      <c r="A28" s="26"/>
      <c r="B28" s="122">
        <v>311</v>
      </c>
      <c r="C28" s="11" t="s">
        <v>4</v>
      </c>
      <c r="D28" s="11" t="s">
        <v>5</v>
      </c>
      <c r="E28" s="11" t="s">
        <v>6</v>
      </c>
      <c r="F28" s="11"/>
      <c r="G28" s="46">
        <v>0.375</v>
      </c>
      <c r="H28" s="47" t="s">
        <v>64</v>
      </c>
      <c r="I28" s="52"/>
      <c r="J28" s="50">
        <v>0</v>
      </c>
      <c r="K28" s="50">
        <v>3</v>
      </c>
      <c r="L28" s="50">
        <f>K28+J28</f>
        <v>3</v>
      </c>
      <c r="M28" s="79">
        <v>0</v>
      </c>
      <c r="N28" s="51" t="s">
        <v>65</v>
      </c>
      <c r="O28" s="50"/>
      <c r="P28" s="52"/>
      <c r="Q28" s="50">
        <v>0</v>
      </c>
      <c r="R28" s="79">
        <v>0</v>
      </c>
      <c r="S28" s="95">
        <f>R28+M28</f>
        <v>0</v>
      </c>
      <c r="T28" s="110" t="s">
        <v>65</v>
      </c>
      <c r="U28" s="50"/>
      <c r="V28" s="96">
        <v>0</v>
      </c>
      <c r="W28" s="50"/>
      <c r="X28" s="97">
        <v>0</v>
      </c>
      <c r="Y28" s="53">
        <f>S28+X28</f>
        <v>0</v>
      </c>
    </row>
    <row r="29" spans="1:8" ht="15">
      <c r="A29" s="76"/>
      <c r="B29" s="123"/>
      <c r="C29" s="76"/>
      <c r="D29" s="76"/>
      <c r="E29" s="76"/>
      <c r="F29" s="76"/>
      <c r="G29" s="75"/>
      <c r="H29" s="75"/>
    </row>
    <row r="30" spans="1:22" ht="15">
      <c r="A30" s="76"/>
      <c r="B30" s="123"/>
      <c r="C30" s="76"/>
      <c r="D30" s="76"/>
      <c r="E30" s="76"/>
      <c r="F30" s="76"/>
      <c r="G30" s="75"/>
      <c r="H30" s="75"/>
      <c r="V30" s="32"/>
    </row>
    <row r="31" ht="15">
      <c r="V31" s="33"/>
    </row>
    <row r="34" spans="16:25" ht="15">
      <c r="P34" t="s">
        <v>77</v>
      </c>
      <c r="V34" s="2"/>
      <c r="W34" s="2"/>
      <c r="X34" s="2"/>
      <c r="Y34" s="2"/>
    </row>
    <row r="35" spans="22:25" ht="15">
      <c r="V35" s="2"/>
      <c r="W35" s="2"/>
      <c r="X35" s="2"/>
      <c r="Y35" s="2"/>
    </row>
    <row r="36" spans="22:25" ht="15">
      <c r="V36" s="2"/>
      <c r="W36" s="2"/>
      <c r="X36" s="2"/>
      <c r="Y36" s="2"/>
    </row>
    <row r="37" spans="22:25" ht="15">
      <c r="V37" s="2"/>
      <c r="W37" s="2"/>
      <c r="X37" s="2"/>
      <c r="Y37" s="2"/>
    </row>
    <row r="38" spans="22:25" ht="15">
      <c r="V38" s="2"/>
      <c r="W38" s="2"/>
      <c r="X38" s="2"/>
      <c r="Y38" s="2"/>
    </row>
    <row r="39" spans="22:25" ht="15">
      <c r="V39" s="2"/>
      <c r="W39" s="2"/>
      <c r="X39" s="2"/>
      <c r="Y39" s="2"/>
    </row>
    <row r="40" spans="22:25" ht="15">
      <c r="V40" s="2"/>
      <c r="W40" s="2"/>
      <c r="X40" s="2"/>
      <c r="Y40" s="2"/>
    </row>
    <row r="41" spans="22:25" ht="15">
      <c r="V41" s="2"/>
      <c r="W41" s="2"/>
      <c r="X41" s="2"/>
      <c r="Y41" s="2"/>
    </row>
    <row r="42" spans="22:25" ht="15">
      <c r="V42" s="2"/>
      <c r="W42" s="2"/>
      <c r="X42" s="2"/>
      <c r="Y4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PageLayoutView="0" workbookViewId="0" topLeftCell="A5">
      <selection activeCell="AB29" sqref="AB29"/>
    </sheetView>
  </sheetViews>
  <sheetFormatPr defaultColWidth="9.140625" defaultRowHeight="15"/>
  <cols>
    <col min="1" max="1" width="6.7109375" style="1" customWidth="1"/>
    <col min="2" max="2" width="8.7109375" style="1" bestFit="1" customWidth="1"/>
    <col min="3" max="3" width="8.8515625" style="1" hidden="1" customWidth="1"/>
    <col min="4" max="4" width="21.8515625" style="1" hidden="1" customWidth="1"/>
    <col min="5" max="5" width="19.8515625" style="1" hidden="1" customWidth="1"/>
    <col min="6" max="6" width="18.28125" style="1" hidden="1" customWidth="1"/>
    <col min="7" max="7" width="8.57421875" style="2" bestFit="1" customWidth="1"/>
    <col min="8" max="9" width="9.140625" style="2" customWidth="1"/>
    <col min="10" max="10" width="6.8515625" style="2" bestFit="1" customWidth="1"/>
    <col min="11" max="11" width="4.7109375" style="2" customWidth="1"/>
    <col min="12" max="12" width="7.7109375" style="2" customWidth="1"/>
    <col min="13" max="13" width="6.7109375" style="30" customWidth="1"/>
    <col min="14" max="14" width="8.57421875" style="2" bestFit="1" customWidth="1"/>
    <col min="15" max="16" width="9.140625" style="2" customWidth="1"/>
    <col min="17" max="17" width="6.8515625" style="2" bestFit="1" customWidth="1"/>
    <col min="18" max="18" width="6.57421875" style="30" customWidth="1"/>
    <col min="19" max="19" width="11.140625" style="2" customWidth="1"/>
    <col min="20" max="20" width="6.421875" style="30" bestFit="1" customWidth="1"/>
    <col min="21" max="21" width="8.00390625" style="30" customWidth="1"/>
    <col min="22" max="22" width="9.140625" style="30" customWidth="1"/>
    <col min="23" max="23" width="5.28125" style="30" bestFit="1" customWidth="1"/>
    <col min="24" max="24" width="7.421875" style="30" customWidth="1"/>
    <col min="25" max="25" width="6.8515625" style="30" customWidth="1"/>
    <col min="26" max="26" width="9.140625" style="30" customWidth="1"/>
    <col min="27" max="27" width="0" style="2" hidden="1" customWidth="1"/>
    <col min="28" max="16384" width="9.140625" style="2" customWidth="1"/>
  </cols>
  <sheetData>
    <row r="1" spans="1:24" ht="15.75">
      <c r="A1" s="24" t="s">
        <v>53</v>
      </c>
      <c r="B1" s="81" t="s">
        <v>55</v>
      </c>
      <c r="X1" s="82"/>
    </row>
    <row r="2" ht="15.75" thickBot="1">
      <c r="B2" s="112" t="s">
        <v>78</v>
      </c>
    </row>
    <row r="3" spans="1:26" s="29" customFormat="1" ht="45.75" thickBot="1">
      <c r="A3" s="83" t="s">
        <v>54</v>
      </c>
      <c r="B3" s="71" t="s">
        <v>0</v>
      </c>
      <c r="C3" s="72" t="s">
        <v>1</v>
      </c>
      <c r="D3" s="72" t="s">
        <v>2</v>
      </c>
      <c r="E3" s="72" t="s">
        <v>3</v>
      </c>
      <c r="F3" s="72" t="s">
        <v>3</v>
      </c>
      <c r="G3" s="73" t="s">
        <v>56</v>
      </c>
      <c r="H3" s="73" t="s">
        <v>57</v>
      </c>
      <c r="I3" s="73" t="s">
        <v>58</v>
      </c>
      <c r="J3" s="73" t="s">
        <v>63</v>
      </c>
      <c r="K3" s="74" t="s">
        <v>66</v>
      </c>
      <c r="L3" s="74" t="s">
        <v>67</v>
      </c>
      <c r="M3" s="74" t="s">
        <v>68</v>
      </c>
      <c r="N3" s="73" t="s">
        <v>59</v>
      </c>
      <c r="O3" s="73" t="s">
        <v>60</v>
      </c>
      <c r="P3" s="73" t="s">
        <v>61</v>
      </c>
      <c r="Q3" s="73" t="s">
        <v>62</v>
      </c>
      <c r="R3" s="74" t="s">
        <v>69</v>
      </c>
      <c r="S3" s="84" t="s">
        <v>70</v>
      </c>
      <c r="T3" s="85" t="s">
        <v>71</v>
      </c>
      <c r="U3" s="85" t="s">
        <v>72</v>
      </c>
      <c r="V3" s="85" t="s">
        <v>73</v>
      </c>
      <c r="W3" s="72" t="s">
        <v>74</v>
      </c>
      <c r="X3" s="85" t="s">
        <v>75</v>
      </c>
      <c r="Y3" s="86" t="s">
        <v>76</v>
      </c>
      <c r="Z3" s="127" t="s">
        <v>80</v>
      </c>
    </row>
    <row r="4" spans="1:25" ht="15.75" thickBot="1">
      <c r="A4" s="63"/>
      <c r="B4" s="64" t="s">
        <v>20</v>
      </c>
      <c r="C4" s="65"/>
      <c r="D4" s="65"/>
      <c r="E4" s="65"/>
      <c r="F4" s="66"/>
      <c r="G4" s="67"/>
      <c r="H4" s="67"/>
      <c r="I4" s="67"/>
      <c r="J4" s="67"/>
      <c r="K4" s="67"/>
      <c r="L4" s="67"/>
      <c r="M4" s="105"/>
      <c r="N4" s="67"/>
      <c r="O4" s="67"/>
      <c r="P4" s="67"/>
      <c r="Q4" s="67"/>
      <c r="R4" s="105"/>
      <c r="S4" s="87"/>
      <c r="T4" s="60"/>
      <c r="U4" s="60"/>
      <c r="V4" s="60"/>
      <c r="W4" s="60"/>
      <c r="X4" s="60"/>
      <c r="Y4" s="60"/>
    </row>
    <row r="5" spans="1:27" ht="15">
      <c r="A5" s="25">
        <v>1</v>
      </c>
      <c r="B5" s="19">
        <v>102</v>
      </c>
      <c r="C5" s="17" t="s">
        <v>20</v>
      </c>
      <c r="D5" s="18" t="s">
        <v>21</v>
      </c>
      <c r="E5" s="18" t="s">
        <v>22</v>
      </c>
      <c r="F5" s="23"/>
      <c r="G5" s="41">
        <v>0.325</v>
      </c>
      <c r="H5" s="42">
        <v>0.43770833333333337</v>
      </c>
      <c r="I5" s="42">
        <f>H5-G5</f>
        <v>0.11270833333333335</v>
      </c>
      <c r="J5" s="43">
        <v>56</v>
      </c>
      <c r="K5" s="43"/>
      <c r="L5" s="43"/>
      <c r="M5" s="106">
        <v>60</v>
      </c>
      <c r="N5" s="41">
        <v>0.5895833333333333</v>
      </c>
      <c r="O5" s="42">
        <v>0.7263657407407407</v>
      </c>
      <c r="P5" s="42">
        <f>O5-N5</f>
        <v>0.13678240740740732</v>
      </c>
      <c r="Q5" s="43">
        <v>42</v>
      </c>
      <c r="R5" s="106">
        <v>100</v>
      </c>
      <c r="S5" s="88">
        <f>R5+M5</f>
        <v>160</v>
      </c>
      <c r="T5" s="41">
        <v>0.3333333333333333</v>
      </c>
      <c r="U5" s="42">
        <v>0.40947916666666667</v>
      </c>
      <c r="V5" s="89">
        <f>U5-T5</f>
        <v>0.07614583333333336</v>
      </c>
      <c r="W5" s="43">
        <v>7</v>
      </c>
      <c r="X5" s="104">
        <v>100</v>
      </c>
      <c r="Y5" s="44">
        <f>S5+X5</f>
        <v>260</v>
      </c>
      <c r="Z5" s="33">
        <f>AA5*1.3</f>
        <v>130</v>
      </c>
      <c r="AA5" s="2">
        <v>100</v>
      </c>
    </row>
    <row r="6" spans="1:27" ht="15">
      <c r="A6" s="7">
        <v>2</v>
      </c>
      <c r="B6" s="6">
        <v>122</v>
      </c>
      <c r="C6" s="9" t="s">
        <v>20</v>
      </c>
      <c r="D6" s="5" t="s">
        <v>25</v>
      </c>
      <c r="E6" s="5" t="s">
        <v>26</v>
      </c>
      <c r="F6" s="20"/>
      <c r="G6" s="31">
        <v>0.32083333333333336</v>
      </c>
      <c r="H6" s="34">
        <v>0.4281712962962963</v>
      </c>
      <c r="I6" s="34">
        <f>H6-G6</f>
        <v>0.10733796296296294</v>
      </c>
      <c r="J6" s="35">
        <v>56</v>
      </c>
      <c r="K6" s="35"/>
      <c r="L6" s="35"/>
      <c r="M6" s="106">
        <v>100</v>
      </c>
      <c r="N6" s="31">
        <v>0.5833333333333334</v>
      </c>
      <c r="O6" s="34">
        <v>0.7265856481481481</v>
      </c>
      <c r="P6" s="34">
        <f>O6-N6</f>
        <v>0.1432523148148147</v>
      </c>
      <c r="Q6" s="35">
        <v>42</v>
      </c>
      <c r="R6" s="106">
        <v>45</v>
      </c>
      <c r="S6" s="91">
        <f>R6+M6</f>
        <v>145</v>
      </c>
      <c r="T6" s="92">
        <v>0.3333333333333333</v>
      </c>
      <c r="U6" s="34">
        <v>0.41203703703703703</v>
      </c>
      <c r="V6" s="93">
        <f>U6-T6</f>
        <v>0.07870370370370372</v>
      </c>
      <c r="W6" s="35">
        <v>7</v>
      </c>
      <c r="X6" s="104">
        <v>77</v>
      </c>
      <c r="Y6" s="45">
        <f>S6+X6</f>
        <v>222</v>
      </c>
      <c r="Z6" s="33">
        <f aca="true" t="shared" si="0" ref="Z6:Z28">AA6*1.3</f>
        <v>100.10000000000001</v>
      </c>
      <c r="AA6" s="2">
        <v>77</v>
      </c>
    </row>
    <row r="7" spans="1:27" ht="15">
      <c r="A7" s="7">
        <v>3</v>
      </c>
      <c r="B7" s="6">
        <v>111</v>
      </c>
      <c r="C7" s="9" t="s">
        <v>20</v>
      </c>
      <c r="D7" s="5" t="s">
        <v>23</v>
      </c>
      <c r="E7" s="5" t="s">
        <v>24</v>
      </c>
      <c r="F7" s="20"/>
      <c r="G7" s="31">
        <v>0.31875000000000003</v>
      </c>
      <c r="H7" s="34">
        <v>0.44133101851851847</v>
      </c>
      <c r="I7" s="34">
        <f>H7-G7</f>
        <v>0.12258101851851844</v>
      </c>
      <c r="J7" s="35">
        <v>56</v>
      </c>
      <c r="K7" s="35"/>
      <c r="L7" s="35"/>
      <c r="M7" s="106">
        <v>45</v>
      </c>
      <c r="N7" s="31">
        <v>0.5916666666666667</v>
      </c>
      <c r="O7" s="34">
        <v>0.7312731481481481</v>
      </c>
      <c r="P7" s="34">
        <f>O7-N7</f>
        <v>0.13960648148148147</v>
      </c>
      <c r="Q7" s="35">
        <v>42</v>
      </c>
      <c r="R7" s="106">
        <v>77</v>
      </c>
      <c r="S7" s="91">
        <f>R7+M7</f>
        <v>122</v>
      </c>
      <c r="T7" s="31">
        <v>0.333333333333333</v>
      </c>
      <c r="U7" s="34">
        <v>0.3959490740740741</v>
      </c>
      <c r="V7" s="93">
        <f>U7-T7</f>
        <v>0.06261574074074111</v>
      </c>
      <c r="W7" s="35">
        <v>5</v>
      </c>
      <c r="X7" s="104">
        <v>60</v>
      </c>
      <c r="Y7" s="45">
        <f>S7+X7</f>
        <v>182</v>
      </c>
      <c r="Z7" s="33">
        <f t="shared" si="0"/>
        <v>78</v>
      </c>
      <c r="AA7" s="2">
        <v>60</v>
      </c>
    </row>
    <row r="8" spans="1:27" ht="15">
      <c r="A8" s="7">
        <v>4</v>
      </c>
      <c r="B8" s="6">
        <v>171</v>
      </c>
      <c r="C8" s="9" t="s">
        <v>20</v>
      </c>
      <c r="D8" s="5" t="s">
        <v>32</v>
      </c>
      <c r="E8" s="5" t="s">
        <v>33</v>
      </c>
      <c r="F8" s="20"/>
      <c r="G8" s="31">
        <v>0.31666666666666665</v>
      </c>
      <c r="H8" s="34">
        <v>0.429212962962963</v>
      </c>
      <c r="I8" s="34">
        <f>H8-G8</f>
        <v>0.11254629629629637</v>
      </c>
      <c r="J8" s="36">
        <v>56</v>
      </c>
      <c r="K8" s="35"/>
      <c r="L8" s="35"/>
      <c r="M8" s="106">
        <v>77</v>
      </c>
      <c r="N8" s="31">
        <v>0.5875</v>
      </c>
      <c r="O8" s="34">
        <v>0.7577314814814815</v>
      </c>
      <c r="P8" s="34">
        <f>O8-N8</f>
        <v>0.17023148148148148</v>
      </c>
      <c r="Q8" s="36">
        <v>42</v>
      </c>
      <c r="R8" s="106">
        <v>32</v>
      </c>
      <c r="S8" s="91">
        <f>R8+M8</f>
        <v>109</v>
      </c>
      <c r="T8" s="92">
        <v>0.333333333333333</v>
      </c>
      <c r="U8" s="34">
        <v>0.4064814814814815</v>
      </c>
      <c r="V8" s="93">
        <f>U8-T8</f>
        <v>0.07314814814814852</v>
      </c>
      <c r="W8" s="35">
        <v>5</v>
      </c>
      <c r="X8" s="104">
        <v>45</v>
      </c>
      <c r="Y8" s="45">
        <f>S8+X8</f>
        <v>154</v>
      </c>
      <c r="Z8" s="33">
        <f t="shared" si="0"/>
        <v>58.5</v>
      </c>
      <c r="AA8" s="2">
        <v>45</v>
      </c>
    </row>
    <row r="9" spans="1:27" ht="15">
      <c r="A9" s="7">
        <v>5</v>
      </c>
      <c r="B9" s="6">
        <v>108</v>
      </c>
      <c r="C9" s="9" t="s">
        <v>20</v>
      </c>
      <c r="D9" s="5" t="s">
        <v>27</v>
      </c>
      <c r="E9" s="5" t="s">
        <v>28</v>
      </c>
      <c r="F9" s="20"/>
      <c r="G9" s="31">
        <v>0.3145833333333333</v>
      </c>
      <c r="H9" s="34">
        <v>0.42836805555555557</v>
      </c>
      <c r="I9" s="34">
        <f>H9-G9</f>
        <v>0.11378472222222225</v>
      </c>
      <c r="J9" s="36">
        <v>6</v>
      </c>
      <c r="K9" s="35"/>
      <c r="L9" s="35"/>
      <c r="M9" s="106">
        <v>0</v>
      </c>
      <c r="N9" s="31">
        <v>0.5854166666666667</v>
      </c>
      <c r="O9" s="34">
        <v>0.7471643518518518</v>
      </c>
      <c r="P9" s="34">
        <f>O9-N9</f>
        <v>0.16174768518518512</v>
      </c>
      <c r="Q9" s="36">
        <v>28</v>
      </c>
      <c r="R9" s="106">
        <v>21</v>
      </c>
      <c r="S9" s="91">
        <f>R9+M9</f>
        <v>21</v>
      </c>
      <c r="T9" s="92">
        <v>0.333333333333333</v>
      </c>
      <c r="U9" s="34">
        <v>0.35150462962962964</v>
      </c>
      <c r="V9" s="93">
        <f>U9-T9</f>
        <v>0.018171296296296657</v>
      </c>
      <c r="W9" s="35">
        <v>1</v>
      </c>
      <c r="X9" s="104">
        <v>32</v>
      </c>
      <c r="Y9" s="45">
        <f>S9+X9</f>
        <v>53</v>
      </c>
      <c r="Z9" s="33">
        <f t="shared" si="0"/>
        <v>41.6</v>
      </c>
      <c r="AA9" s="2">
        <v>32</v>
      </c>
    </row>
    <row r="10" spans="1:27" ht="15">
      <c r="A10" s="68">
        <v>6</v>
      </c>
      <c r="B10" s="16" t="s">
        <v>29</v>
      </c>
      <c r="C10" s="14" t="s">
        <v>20</v>
      </c>
      <c r="D10" s="15" t="s">
        <v>30</v>
      </c>
      <c r="E10" s="15" t="s">
        <v>31</v>
      </c>
      <c r="F10" s="21"/>
      <c r="G10" s="31">
        <v>0.3229166666666667</v>
      </c>
      <c r="H10" s="34">
        <v>0.4720138888888889</v>
      </c>
      <c r="I10" s="34">
        <f>H10-G10</f>
        <v>0.14909722222222221</v>
      </c>
      <c r="J10" s="35">
        <v>56</v>
      </c>
      <c r="K10" s="35"/>
      <c r="L10" s="35"/>
      <c r="M10" s="106">
        <v>32</v>
      </c>
      <c r="N10" s="31">
        <v>0.59375</v>
      </c>
      <c r="O10" s="34">
        <v>0.736574074074074</v>
      </c>
      <c r="P10" s="34">
        <f>O10-N10</f>
        <v>0.14282407407407405</v>
      </c>
      <c r="Q10" s="35">
        <v>42</v>
      </c>
      <c r="R10" s="106">
        <v>60</v>
      </c>
      <c r="S10" s="91">
        <f>R10+M10</f>
        <v>92</v>
      </c>
      <c r="T10" s="92" t="s">
        <v>65</v>
      </c>
      <c r="U10" s="35"/>
      <c r="V10" s="93">
        <v>0</v>
      </c>
      <c r="W10" s="35"/>
      <c r="X10" s="104">
        <v>0</v>
      </c>
      <c r="Y10" s="45">
        <f>S10+X10</f>
        <v>92</v>
      </c>
      <c r="Z10" s="33">
        <f t="shared" si="0"/>
        <v>27.3</v>
      </c>
      <c r="AA10" s="2">
        <v>21</v>
      </c>
    </row>
    <row r="11" spans="1:27" ht="15.75" thickBot="1">
      <c r="A11" s="26"/>
      <c r="B11" s="12">
        <v>105</v>
      </c>
      <c r="C11" s="10" t="s">
        <v>20</v>
      </c>
      <c r="D11" s="11" t="s">
        <v>34</v>
      </c>
      <c r="E11" s="11" t="s">
        <v>35</v>
      </c>
      <c r="F11" s="22" t="s">
        <v>44</v>
      </c>
      <c r="G11" s="46">
        <v>0.2916666666666667</v>
      </c>
      <c r="H11" s="47" t="s">
        <v>64</v>
      </c>
      <c r="I11" s="48"/>
      <c r="J11" s="49">
        <v>0</v>
      </c>
      <c r="K11" s="50"/>
      <c r="L11" s="50"/>
      <c r="M11" s="106">
        <v>0</v>
      </c>
      <c r="N11" s="51" t="s">
        <v>65</v>
      </c>
      <c r="O11" s="50"/>
      <c r="P11" s="52"/>
      <c r="Q11" s="49">
        <v>0</v>
      </c>
      <c r="R11" s="106">
        <v>0</v>
      </c>
      <c r="S11" s="95">
        <f>R11+M11</f>
        <v>0</v>
      </c>
      <c r="T11" s="50"/>
      <c r="U11" s="50"/>
      <c r="V11" s="96">
        <f>U11-T11</f>
        <v>0</v>
      </c>
      <c r="W11" s="50"/>
      <c r="X11" s="104">
        <v>0</v>
      </c>
      <c r="Y11" s="53">
        <f>S11+X11</f>
        <v>0</v>
      </c>
      <c r="Z11" s="33">
        <f t="shared" si="0"/>
        <v>13</v>
      </c>
      <c r="AA11" s="2">
        <v>10</v>
      </c>
    </row>
    <row r="12" spans="1:26" ht="15.75" thickBot="1">
      <c r="A12" s="69"/>
      <c r="B12" s="70" t="s">
        <v>10</v>
      </c>
      <c r="C12" s="54"/>
      <c r="D12" s="55"/>
      <c r="E12" s="55"/>
      <c r="F12" s="28"/>
      <c r="G12" s="56"/>
      <c r="H12" s="57"/>
      <c r="I12" s="58"/>
      <c r="J12" s="59"/>
      <c r="K12" s="60"/>
      <c r="L12" s="60"/>
      <c r="M12" s="80"/>
      <c r="N12" s="61"/>
      <c r="O12" s="60"/>
      <c r="P12" s="62"/>
      <c r="Q12" s="59"/>
      <c r="R12" s="80"/>
      <c r="S12" s="98"/>
      <c r="T12" s="60"/>
      <c r="U12" s="60"/>
      <c r="V12" s="107"/>
      <c r="W12" s="60"/>
      <c r="X12" s="113"/>
      <c r="Y12" s="60"/>
      <c r="Z12" s="33"/>
    </row>
    <row r="13" spans="1:27" ht="15">
      <c r="A13" s="25">
        <v>1</v>
      </c>
      <c r="B13" s="19">
        <v>201</v>
      </c>
      <c r="C13" s="17" t="s">
        <v>10</v>
      </c>
      <c r="D13" s="18" t="s">
        <v>14</v>
      </c>
      <c r="E13" s="18" t="s">
        <v>15</v>
      </c>
      <c r="F13" s="23"/>
      <c r="G13" s="41">
        <v>0.3145833333333333</v>
      </c>
      <c r="H13" s="42">
        <v>0.47650462962962964</v>
      </c>
      <c r="I13" s="42">
        <f>H13-G13</f>
        <v>0.1619212962962963</v>
      </c>
      <c r="J13" s="43">
        <v>48</v>
      </c>
      <c r="K13" s="43"/>
      <c r="L13" s="43"/>
      <c r="M13" s="106">
        <v>100</v>
      </c>
      <c r="N13" s="41">
        <v>0.5972222222222222</v>
      </c>
      <c r="O13" s="42">
        <v>0.7138310185185185</v>
      </c>
      <c r="P13" s="42">
        <f>O13-N13</f>
        <v>0.11660879629629628</v>
      </c>
      <c r="Q13" s="43">
        <v>42</v>
      </c>
      <c r="R13" s="106">
        <v>100</v>
      </c>
      <c r="S13" s="88">
        <f>R13+M13</f>
        <v>200</v>
      </c>
      <c r="T13" s="41">
        <v>0.4270833333333333</v>
      </c>
      <c r="U13" s="42">
        <v>0.5069212962962962</v>
      </c>
      <c r="V13" s="89">
        <f>U13-T13</f>
        <v>0.07983796296296292</v>
      </c>
      <c r="W13" s="43">
        <v>8</v>
      </c>
      <c r="X13" s="108">
        <v>100</v>
      </c>
      <c r="Y13" s="44">
        <f>S13+X13</f>
        <v>300</v>
      </c>
      <c r="Z13" s="33">
        <f t="shared" si="0"/>
        <v>130</v>
      </c>
      <c r="AA13" s="2">
        <v>100</v>
      </c>
    </row>
    <row r="14" spans="1:27" ht="15">
      <c r="A14" s="7">
        <v>2</v>
      </c>
      <c r="B14" s="6">
        <v>202</v>
      </c>
      <c r="C14" s="9" t="s">
        <v>10</v>
      </c>
      <c r="D14" s="5" t="s">
        <v>11</v>
      </c>
      <c r="E14" s="5" t="s">
        <v>12</v>
      </c>
      <c r="F14" s="20"/>
      <c r="G14" s="31">
        <v>0.3229166666666667</v>
      </c>
      <c r="H14" s="31">
        <v>0.4895833333333333</v>
      </c>
      <c r="I14" s="34">
        <f>H14-G14</f>
        <v>0.16666666666666663</v>
      </c>
      <c r="J14" s="35">
        <v>48</v>
      </c>
      <c r="K14" s="35"/>
      <c r="L14" s="35"/>
      <c r="M14" s="106">
        <v>80</v>
      </c>
      <c r="N14" s="31">
        <v>0.6034722222222222</v>
      </c>
      <c r="O14" s="31">
        <v>0.6666666666666666</v>
      </c>
      <c r="P14" s="34">
        <f>O14-N14</f>
        <v>0.06319444444444444</v>
      </c>
      <c r="Q14" s="35">
        <v>10</v>
      </c>
      <c r="R14" s="106">
        <v>64</v>
      </c>
      <c r="S14" s="91">
        <f>R14+M14</f>
        <v>144</v>
      </c>
      <c r="T14" s="31">
        <v>0.427083333333333</v>
      </c>
      <c r="U14" s="34">
        <v>0.49671296296296297</v>
      </c>
      <c r="V14" s="93">
        <f>U14-T14</f>
        <v>0.06962962962962999</v>
      </c>
      <c r="W14" s="35">
        <v>6</v>
      </c>
      <c r="X14" s="109">
        <v>80</v>
      </c>
      <c r="Y14" s="45">
        <f>S14+X14</f>
        <v>224</v>
      </c>
      <c r="Z14" s="33">
        <f t="shared" si="0"/>
        <v>104</v>
      </c>
      <c r="AA14" s="2">
        <v>80</v>
      </c>
    </row>
    <row r="15" spans="1:27" ht="15">
      <c r="A15" s="7">
        <v>3</v>
      </c>
      <c r="B15" s="6">
        <v>210</v>
      </c>
      <c r="C15" s="9" t="s">
        <v>10</v>
      </c>
      <c r="D15" s="5" t="s">
        <v>37</v>
      </c>
      <c r="E15" s="5" t="s">
        <v>13</v>
      </c>
      <c r="F15" s="20"/>
      <c r="G15" s="31">
        <v>0.3125</v>
      </c>
      <c r="H15" s="34">
        <v>0.5056828703703703</v>
      </c>
      <c r="I15" s="34">
        <f>H15-G15</f>
        <v>0.1931828703703703</v>
      </c>
      <c r="J15" s="35">
        <v>46</v>
      </c>
      <c r="K15" s="35"/>
      <c r="L15" s="35"/>
      <c r="M15" s="106">
        <v>64</v>
      </c>
      <c r="N15" s="31">
        <v>0.5993055555555555</v>
      </c>
      <c r="O15" s="31">
        <v>0.7048611111111112</v>
      </c>
      <c r="P15" s="34">
        <f>O15-N15</f>
        <v>0.10555555555555562</v>
      </c>
      <c r="Q15" s="35">
        <v>27</v>
      </c>
      <c r="R15" s="106">
        <v>80</v>
      </c>
      <c r="S15" s="91">
        <f>R15+M15</f>
        <v>144</v>
      </c>
      <c r="T15" s="31">
        <v>0.4270833333333333</v>
      </c>
      <c r="U15" s="34">
        <v>0.4962847222222222</v>
      </c>
      <c r="V15" s="93">
        <f>U15-T15</f>
        <v>0.06920138888888888</v>
      </c>
      <c r="W15" s="35">
        <v>5</v>
      </c>
      <c r="X15" s="109">
        <v>64</v>
      </c>
      <c r="Y15" s="45">
        <f>S15+X15</f>
        <v>208</v>
      </c>
      <c r="Z15" s="33">
        <f t="shared" si="0"/>
        <v>83.2</v>
      </c>
      <c r="AA15" s="2">
        <v>64</v>
      </c>
    </row>
    <row r="16" spans="1:27" ht="15">
      <c r="A16" s="7">
        <v>4</v>
      </c>
      <c r="B16" s="6">
        <v>236</v>
      </c>
      <c r="C16" s="9" t="s">
        <v>10</v>
      </c>
      <c r="D16" s="5" t="s">
        <v>38</v>
      </c>
      <c r="E16" s="5" t="s">
        <v>39</v>
      </c>
      <c r="F16" s="20"/>
      <c r="G16" s="31">
        <v>0.31666666666666665</v>
      </c>
      <c r="H16" s="34">
        <v>0.46114583333333337</v>
      </c>
      <c r="I16" s="34">
        <f>H16-G16</f>
        <v>0.14447916666666671</v>
      </c>
      <c r="J16" s="35">
        <v>21</v>
      </c>
      <c r="K16" s="35"/>
      <c r="L16" s="35"/>
      <c r="M16" s="106">
        <v>0</v>
      </c>
      <c r="N16" s="39" t="s">
        <v>65</v>
      </c>
      <c r="O16" s="35"/>
      <c r="P16" s="34"/>
      <c r="Q16" s="35">
        <v>0</v>
      </c>
      <c r="R16" s="106">
        <v>0</v>
      </c>
      <c r="S16" s="91">
        <f>R16+M16</f>
        <v>0</v>
      </c>
      <c r="T16" s="31">
        <v>0.427083333333333</v>
      </c>
      <c r="U16" s="34">
        <v>0.5024652777777777</v>
      </c>
      <c r="V16" s="93">
        <f>U16-T16</f>
        <v>0.07538194444444474</v>
      </c>
      <c r="W16" s="35">
        <v>3</v>
      </c>
      <c r="X16" s="109">
        <v>51</v>
      </c>
      <c r="Y16" s="45">
        <f>S16+X16</f>
        <v>51</v>
      </c>
      <c r="Z16" s="33">
        <f t="shared" si="0"/>
        <v>66.3</v>
      </c>
      <c r="AA16" s="2">
        <v>51</v>
      </c>
    </row>
    <row r="17" spans="1:27" ht="15">
      <c r="A17" s="7">
        <v>5</v>
      </c>
      <c r="B17" s="6">
        <v>222</v>
      </c>
      <c r="C17" s="9" t="s">
        <v>10</v>
      </c>
      <c r="D17" s="5" t="s">
        <v>18</v>
      </c>
      <c r="E17" s="5" t="s">
        <v>19</v>
      </c>
      <c r="F17" s="20"/>
      <c r="G17" s="31">
        <v>0.32708333333333334</v>
      </c>
      <c r="H17" s="34">
        <v>0.37847222222222227</v>
      </c>
      <c r="I17" s="34">
        <f>H17-G17</f>
        <v>0.05138888888888893</v>
      </c>
      <c r="J17" s="35">
        <v>11</v>
      </c>
      <c r="K17" s="35"/>
      <c r="L17" s="35"/>
      <c r="M17" s="106">
        <v>0</v>
      </c>
      <c r="N17" s="31">
        <v>0.6013888888888889</v>
      </c>
      <c r="O17" s="34">
        <v>0.6346064814814815</v>
      </c>
      <c r="P17" s="34">
        <f>O17-N17</f>
        <v>0.033217592592592604</v>
      </c>
      <c r="Q17" s="35">
        <v>1</v>
      </c>
      <c r="R17" s="106">
        <v>51</v>
      </c>
      <c r="S17" s="91">
        <f>R17+M17</f>
        <v>51</v>
      </c>
      <c r="T17" s="92" t="s">
        <v>65</v>
      </c>
      <c r="U17" s="35"/>
      <c r="V17" s="93">
        <v>0</v>
      </c>
      <c r="W17" s="35"/>
      <c r="X17" s="109">
        <v>0</v>
      </c>
      <c r="Y17" s="45">
        <f>S17+X17</f>
        <v>51</v>
      </c>
      <c r="Z17" s="33">
        <f t="shared" si="0"/>
        <v>50.7</v>
      </c>
      <c r="AA17" s="2">
        <v>39</v>
      </c>
    </row>
    <row r="18" spans="1:27" ht="15">
      <c r="A18" s="7">
        <v>6</v>
      </c>
      <c r="B18" s="6">
        <v>548</v>
      </c>
      <c r="C18" s="9" t="s">
        <v>10</v>
      </c>
      <c r="D18" s="5" t="s">
        <v>40</v>
      </c>
      <c r="E18" s="5" t="s">
        <v>41</v>
      </c>
      <c r="F18" s="20"/>
      <c r="G18" s="31">
        <v>0.31875000000000003</v>
      </c>
      <c r="H18" s="37" t="s">
        <v>64</v>
      </c>
      <c r="I18" s="38"/>
      <c r="J18" s="35">
        <v>23</v>
      </c>
      <c r="K18" s="35"/>
      <c r="L18" s="35"/>
      <c r="M18" s="106">
        <v>0</v>
      </c>
      <c r="N18" s="39" t="s">
        <v>65</v>
      </c>
      <c r="O18" s="35"/>
      <c r="P18" s="34"/>
      <c r="Q18" s="35">
        <v>0</v>
      </c>
      <c r="R18" s="106">
        <v>0</v>
      </c>
      <c r="S18" s="91">
        <f>R18+M18</f>
        <v>0</v>
      </c>
      <c r="T18" s="31">
        <v>0.4270833333333333</v>
      </c>
      <c r="U18" s="31">
        <v>0.5034722222222222</v>
      </c>
      <c r="V18" s="93">
        <f>U18-T18</f>
        <v>0.0763888888888889</v>
      </c>
      <c r="W18" s="35">
        <v>1</v>
      </c>
      <c r="X18" s="109">
        <v>39</v>
      </c>
      <c r="Y18" s="45">
        <f>S18+X18</f>
        <v>39</v>
      </c>
      <c r="Z18" s="33">
        <f t="shared" si="0"/>
        <v>37.7</v>
      </c>
      <c r="AA18" s="2">
        <v>29</v>
      </c>
    </row>
    <row r="19" spans="1:27" ht="15">
      <c r="A19" s="7"/>
      <c r="B19" s="6">
        <v>252</v>
      </c>
      <c r="C19" s="9" t="s">
        <v>10</v>
      </c>
      <c r="D19" s="5" t="s">
        <v>36</v>
      </c>
      <c r="E19" s="5" t="s">
        <v>16</v>
      </c>
      <c r="F19" s="20"/>
      <c r="G19" s="31">
        <v>0.325</v>
      </c>
      <c r="H19" s="38" t="s">
        <v>64</v>
      </c>
      <c r="I19" s="34"/>
      <c r="J19" s="35">
        <v>23</v>
      </c>
      <c r="K19" s="35"/>
      <c r="L19" s="35"/>
      <c r="M19" s="106">
        <v>0</v>
      </c>
      <c r="N19" s="39" t="s">
        <v>65</v>
      </c>
      <c r="O19" s="35"/>
      <c r="P19" s="34"/>
      <c r="Q19" s="35">
        <v>0</v>
      </c>
      <c r="R19" s="106">
        <v>0</v>
      </c>
      <c r="S19" s="91">
        <f>R19+M19</f>
        <v>0</v>
      </c>
      <c r="T19" s="92" t="s">
        <v>65</v>
      </c>
      <c r="U19" s="35"/>
      <c r="V19" s="93">
        <v>0</v>
      </c>
      <c r="W19" s="35"/>
      <c r="X19" s="109">
        <v>0</v>
      </c>
      <c r="Y19" s="45">
        <f>S19+X19</f>
        <v>0</v>
      </c>
      <c r="Z19" s="33">
        <f t="shared" si="0"/>
        <v>24.7</v>
      </c>
      <c r="AA19" s="2">
        <v>19</v>
      </c>
    </row>
    <row r="20" spans="1:27" ht="15.75" thickBot="1">
      <c r="A20" s="26"/>
      <c r="B20" s="12">
        <v>211</v>
      </c>
      <c r="C20" s="10" t="s">
        <v>10</v>
      </c>
      <c r="D20" s="11" t="s">
        <v>42</v>
      </c>
      <c r="E20" s="11" t="s">
        <v>43</v>
      </c>
      <c r="F20" s="22"/>
      <c r="G20" s="46">
        <v>0.32083333333333336</v>
      </c>
      <c r="H20" s="47" t="s">
        <v>64</v>
      </c>
      <c r="I20" s="48"/>
      <c r="J20" s="50">
        <v>0</v>
      </c>
      <c r="K20" s="50"/>
      <c r="L20" s="50"/>
      <c r="M20" s="106">
        <v>0</v>
      </c>
      <c r="N20" s="51" t="s">
        <v>65</v>
      </c>
      <c r="O20" s="50"/>
      <c r="P20" s="52"/>
      <c r="Q20" s="50">
        <v>0</v>
      </c>
      <c r="R20" s="106">
        <v>0</v>
      </c>
      <c r="S20" s="95">
        <f>R20+M20</f>
        <v>0</v>
      </c>
      <c r="T20" s="110" t="s">
        <v>65</v>
      </c>
      <c r="U20" s="50"/>
      <c r="V20" s="96">
        <v>0</v>
      </c>
      <c r="W20" s="50"/>
      <c r="X20" s="111">
        <v>0</v>
      </c>
      <c r="Y20" s="53">
        <f>S20+X20</f>
        <v>0</v>
      </c>
      <c r="Z20" s="33">
        <f t="shared" si="0"/>
        <v>13</v>
      </c>
      <c r="AA20" s="2">
        <v>10</v>
      </c>
    </row>
    <row r="21" spans="1:26" ht="15.75" thickBot="1">
      <c r="A21" s="69"/>
      <c r="B21" s="70" t="s">
        <v>4</v>
      </c>
      <c r="C21" s="54"/>
      <c r="D21" s="55"/>
      <c r="E21" s="55"/>
      <c r="F21" s="28"/>
      <c r="G21" s="56"/>
      <c r="H21" s="57"/>
      <c r="I21" s="58"/>
      <c r="J21" s="60"/>
      <c r="K21" s="60"/>
      <c r="L21" s="60"/>
      <c r="M21" s="80"/>
      <c r="N21" s="61"/>
      <c r="O21" s="60"/>
      <c r="P21" s="62"/>
      <c r="Q21" s="60"/>
      <c r="R21" s="80"/>
      <c r="S21" s="98"/>
      <c r="T21" s="60"/>
      <c r="U21" s="60"/>
      <c r="V21" s="107"/>
      <c r="W21" s="60"/>
      <c r="X21" s="113"/>
      <c r="Y21" s="60"/>
      <c r="Z21" s="33"/>
    </row>
    <row r="22" spans="1:27" ht="15">
      <c r="A22" s="25">
        <v>1</v>
      </c>
      <c r="B22" s="19">
        <v>306</v>
      </c>
      <c r="C22" s="17" t="s">
        <v>4</v>
      </c>
      <c r="D22" s="18" t="s">
        <v>46</v>
      </c>
      <c r="E22" s="18" t="s">
        <v>47</v>
      </c>
      <c r="F22" s="23"/>
      <c r="G22" s="99">
        <v>0.37916666666666665</v>
      </c>
      <c r="H22" s="100">
        <v>0.4912268518518519</v>
      </c>
      <c r="I22" s="42">
        <f>H22-G22</f>
        <v>0.11206018518518523</v>
      </c>
      <c r="J22" s="101">
        <v>48</v>
      </c>
      <c r="K22" s="101">
        <v>10</v>
      </c>
      <c r="L22" s="43">
        <f>K22+J22</f>
        <v>58</v>
      </c>
      <c r="M22" s="106">
        <v>60</v>
      </c>
      <c r="N22" s="99">
        <v>0.6291666666666667</v>
      </c>
      <c r="O22" s="100">
        <v>0.7127314814814815</v>
      </c>
      <c r="P22" s="42">
        <f>O22-N22</f>
        <v>0.08356481481481481</v>
      </c>
      <c r="Q22" s="101">
        <v>45</v>
      </c>
      <c r="R22" s="106">
        <v>100</v>
      </c>
      <c r="S22" s="88">
        <f>R22+M22</f>
        <v>160</v>
      </c>
      <c r="T22" s="41">
        <v>0.5208333333333334</v>
      </c>
      <c r="U22" s="42">
        <v>0.6024884259259259</v>
      </c>
      <c r="V22" s="89">
        <f>U22-T22</f>
        <v>0.08165509259259252</v>
      </c>
      <c r="W22" s="43">
        <v>19</v>
      </c>
      <c r="X22" s="124">
        <v>100</v>
      </c>
      <c r="Y22" s="44">
        <f>S22+X22</f>
        <v>260</v>
      </c>
      <c r="Z22" s="33">
        <f t="shared" si="0"/>
        <v>130</v>
      </c>
      <c r="AA22" s="2">
        <v>100</v>
      </c>
    </row>
    <row r="23" spans="1:27" s="8" customFormat="1" ht="15">
      <c r="A23" s="7">
        <v>2</v>
      </c>
      <c r="B23" s="6">
        <v>340</v>
      </c>
      <c r="C23" s="9" t="s">
        <v>4</v>
      </c>
      <c r="D23" s="5" t="s">
        <v>48</v>
      </c>
      <c r="E23" s="5" t="s">
        <v>49</v>
      </c>
      <c r="F23" s="20"/>
      <c r="G23" s="31">
        <v>0.3833333333333333</v>
      </c>
      <c r="H23" s="34">
        <v>0.49094907407407407</v>
      </c>
      <c r="I23" s="34">
        <f>H23-G23</f>
        <v>0.10761574074074076</v>
      </c>
      <c r="J23" s="35">
        <v>48</v>
      </c>
      <c r="K23" s="35">
        <v>10</v>
      </c>
      <c r="L23" s="35">
        <f>K23+J23</f>
        <v>58</v>
      </c>
      <c r="M23" s="106">
        <v>77</v>
      </c>
      <c r="N23" s="31">
        <v>0.6270833333333333</v>
      </c>
      <c r="O23" s="34">
        <v>0.7130208333333333</v>
      </c>
      <c r="P23" s="34">
        <f>O23-N23</f>
        <v>0.0859375</v>
      </c>
      <c r="Q23" s="35">
        <v>45</v>
      </c>
      <c r="R23" s="106">
        <v>77</v>
      </c>
      <c r="S23" s="91">
        <f>R23+M23</f>
        <v>154</v>
      </c>
      <c r="T23" s="31">
        <v>0.5208333333333334</v>
      </c>
      <c r="U23" s="34">
        <v>0.6028356481481482</v>
      </c>
      <c r="V23" s="93">
        <f>U23-T23</f>
        <v>0.08200231481481479</v>
      </c>
      <c r="W23" s="35">
        <v>17</v>
      </c>
      <c r="X23" s="125">
        <v>77</v>
      </c>
      <c r="Y23" s="45">
        <f>S23+X23</f>
        <v>231</v>
      </c>
      <c r="Z23" s="33">
        <f t="shared" si="0"/>
        <v>100.10000000000001</v>
      </c>
      <c r="AA23" s="2">
        <v>77</v>
      </c>
    </row>
    <row r="24" spans="1:27" ht="15">
      <c r="A24" s="7">
        <v>3</v>
      </c>
      <c r="B24" s="6">
        <v>322</v>
      </c>
      <c r="C24" s="9" t="s">
        <v>4</v>
      </c>
      <c r="D24" s="5" t="s">
        <v>9</v>
      </c>
      <c r="E24" s="5" t="s">
        <v>50</v>
      </c>
      <c r="F24" s="20"/>
      <c r="G24" s="31">
        <v>0.3875</v>
      </c>
      <c r="H24" s="34">
        <v>0.4861226851851852</v>
      </c>
      <c r="I24" s="34">
        <f>H24-G24</f>
        <v>0.09862268518518519</v>
      </c>
      <c r="J24" s="35">
        <v>48</v>
      </c>
      <c r="K24" s="35">
        <v>10</v>
      </c>
      <c r="L24" s="35">
        <f>K24+J24</f>
        <v>58</v>
      </c>
      <c r="M24" s="106">
        <v>100</v>
      </c>
      <c r="N24" s="31">
        <v>0.625</v>
      </c>
      <c r="O24" s="34">
        <v>0.7116898148148149</v>
      </c>
      <c r="P24" s="34">
        <f>O24-N24</f>
        <v>0.08668981481481486</v>
      </c>
      <c r="Q24" s="35">
        <v>45</v>
      </c>
      <c r="R24" s="106">
        <v>60</v>
      </c>
      <c r="S24" s="91">
        <f>R24+M24</f>
        <v>160</v>
      </c>
      <c r="T24" s="31">
        <v>0.520833333333333</v>
      </c>
      <c r="U24" s="34">
        <v>0.6021875</v>
      </c>
      <c r="V24" s="93">
        <f>U24-T24</f>
        <v>0.08135416666666695</v>
      </c>
      <c r="W24" s="37">
        <v>16</v>
      </c>
      <c r="X24" s="125">
        <v>60</v>
      </c>
      <c r="Y24" s="45">
        <f>S24+X24</f>
        <v>220</v>
      </c>
      <c r="Z24" s="33">
        <f t="shared" si="0"/>
        <v>78</v>
      </c>
      <c r="AA24" s="2">
        <v>60</v>
      </c>
    </row>
    <row r="25" spans="1:27" ht="15">
      <c r="A25" s="7">
        <v>4</v>
      </c>
      <c r="B25" s="6">
        <v>333</v>
      </c>
      <c r="C25" s="9" t="s">
        <v>4</v>
      </c>
      <c r="D25" s="5" t="s">
        <v>51</v>
      </c>
      <c r="E25" s="5" t="s">
        <v>52</v>
      </c>
      <c r="F25" s="20"/>
      <c r="G25" s="31">
        <v>0.3854166666666667</v>
      </c>
      <c r="H25" s="34">
        <v>0.5261689814814815</v>
      </c>
      <c r="I25" s="34">
        <f>H25-G25</f>
        <v>0.14075231481481482</v>
      </c>
      <c r="J25" s="35">
        <v>48</v>
      </c>
      <c r="K25" s="35">
        <v>10</v>
      </c>
      <c r="L25" s="35">
        <f>K25+J25</f>
        <v>58</v>
      </c>
      <c r="M25" s="106">
        <v>45</v>
      </c>
      <c r="N25" s="31">
        <v>0.63125</v>
      </c>
      <c r="O25" s="34">
        <v>0.7140624999999999</v>
      </c>
      <c r="P25" s="34">
        <f>O25-N25</f>
        <v>0.08281249999999996</v>
      </c>
      <c r="Q25" s="35">
        <v>16</v>
      </c>
      <c r="R25" s="106">
        <v>32</v>
      </c>
      <c r="S25" s="91">
        <f>R25+M25</f>
        <v>77</v>
      </c>
      <c r="T25" s="31">
        <v>0.520833333333333</v>
      </c>
      <c r="U25" s="40">
        <v>0.5727430555555556</v>
      </c>
      <c r="V25" s="93">
        <f>U25-T25</f>
        <v>0.051909722222222565</v>
      </c>
      <c r="W25" s="35">
        <v>12</v>
      </c>
      <c r="X25" s="125">
        <v>45</v>
      </c>
      <c r="Y25" s="45">
        <f>S25+X25</f>
        <v>122</v>
      </c>
      <c r="Z25" s="33">
        <f t="shared" si="0"/>
        <v>58.5</v>
      </c>
      <c r="AA25" s="2">
        <v>45</v>
      </c>
    </row>
    <row r="26" spans="1:27" ht="15">
      <c r="A26" s="7">
        <v>5</v>
      </c>
      <c r="B26" s="4">
        <v>310</v>
      </c>
      <c r="C26" s="13" t="s">
        <v>4</v>
      </c>
      <c r="D26" s="3" t="s">
        <v>7</v>
      </c>
      <c r="E26" s="3" t="s">
        <v>8</v>
      </c>
      <c r="F26" s="20"/>
      <c r="G26" s="31">
        <v>0.38125000000000003</v>
      </c>
      <c r="H26" s="37" t="s">
        <v>64</v>
      </c>
      <c r="I26" s="34"/>
      <c r="J26" s="35">
        <v>14</v>
      </c>
      <c r="K26" s="35">
        <v>0</v>
      </c>
      <c r="L26" s="35">
        <f>K26+J26</f>
        <v>14</v>
      </c>
      <c r="M26" s="106">
        <v>0</v>
      </c>
      <c r="N26" s="31">
        <v>0.6333333333333333</v>
      </c>
      <c r="O26" s="34">
        <v>0.7333680555555556</v>
      </c>
      <c r="P26" s="34">
        <f>O26-N26</f>
        <v>0.10003472222222232</v>
      </c>
      <c r="Q26" s="35">
        <v>45</v>
      </c>
      <c r="R26" s="106">
        <v>45</v>
      </c>
      <c r="S26" s="91">
        <f>R26+M26</f>
        <v>45</v>
      </c>
      <c r="T26" s="92" t="s">
        <v>65</v>
      </c>
      <c r="U26" s="35"/>
      <c r="V26" s="93">
        <v>0</v>
      </c>
      <c r="W26" s="35"/>
      <c r="X26" s="125">
        <v>0</v>
      </c>
      <c r="Y26" s="45">
        <f>S26+X26</f>
        <v>45</v>
      </c>
      <c r="Z26" s="33">
        <f t="shared" si="0"/>
        <v>41.6</v>
      </c>
      <c r="AA26" s="2">
        <v>32</v>
      </c>
    </row>
    <row r="27" spans="1:27" ht="15">
      <c r="A27" s="7">
        <v>6</v>
      </c>
      <c r="B27" s="6">
        <v>308</v>
      </c>
      <c r="C27" s="9" t="s">
        <v>4</v>
      </c>
      <c r="D27" s="5" t="s">
        <v>45</v>
      </c>
      <c r="E27" s="5" t="s">
        <v>17</v>
      </c>
      <c r="F27" s="20"/>
      <c r="G27" s="31">
        <v>0.3770833333333334</v>
      </c>
      <c r="H27" s="37" t="s">
        <v>64</v>
      </c>
      <c r="I27" s="38"/>
      <c r="J27" s="35">
        <v>35</v>
      </c>
      <c r="K27" s="35"/>
      <c r="L27" s="35">
        <f>K27+J27</f>
        <v>35</v>
      </c>
      <c r="M27" s="106">
        <v>0</v>
      </c>
      <c r="N27" s="39" t="s">
        <v>65</v>
      </c>
      <c r="O27" s="35"/>
      <c r="P27" s="34"/>
      <c r="Q27" s="35">
        <v>0</v>
      </c>
      <c r="R27" s="106">
        <v>0</v>
      </c>
      <c r="S27" s="91">
        <f>R27+M27</f>
        <v>0</v>
      </c>
      <c r="T27" s="31">
        <v>0.520833333333333</v>
      </c>
      <c r="U27" s="34">
        <v>0.5251157407407407</v>
      </c>
      <c r="V27" s="93">
        <f>U27-T27</f>
        <v>0.004282407407407707</v>
      </c>
      <c r="W27" s="35">
        <v>1</v>
      </c>
      <c r="X27" s="125">
        <v>32</v>
      </c>
      <c r="Y27" s="45">
        <f>S27+X27</f>
        <v>32</v>
      </c>
      <c r="Z27" s="33">
        <f t="shared" si="0"/>
        <v>27.3</v>
      </c>
      <c r="AA27" s="2">
        <v>21</v>
      </c>
    </row>
    <row r="28" spans="1:27" ht="15.75" thickBot="1">
      <c r="A28" s="26"/>
      <c r="B28" s="11">
        <v>311</v>
      </c>
      <c r="C28" s="11" t="s">
        <v>4</v>
      </c>
      <c r="D28" s="11" t="s">
        <v>5</v>
      </c>
      <c r="E28" s="11" t="s">
        <v>6</v>
      </c>
      <c r="F28" s="11"/>
      <c r="G28" s="46">
        <v>0.375</v>
      </c>
      <c r="H28" s="47" t="s">
        <v>64</v>
      </c>
      <c r="I28" s="52"/>
      <c r="J28" s="50">
        <v>0</v>
      </c>
      <c r="K28" s="50">
        <v>3</v>
      </c>
      <c r="L28" s="50">
        <f>K28+J28</f>
        <v>3</v>
      </c>
      <c r="M28" s="106">
        <v>0</v>
      </c>
      <c r="N28" s="51" t="s">
        <v>65</v>
      </c>
      <c r="O28" s="50"/>
      <c r="P28" s="52"/>
      <c r="Q28" s="50">
        <v>0</v>
      </c>
      <c r="R28" s="106">
        <v>0</v>
      </c>
      <c r="S28" s="95">
        <f>R28+M28</f>
        <v>0</v>
      </c>
      <c r="T28" s="110" t="s">
        <v>65</v>
      </c>
      <c r="U28" s="50"/>
      <c r="V28" s="96">
        <v>0</v>
      </c>
      <c r="W28" s="50"/>
      <c r="X28" s="126">
        <v>0</v>
      </c>
      <c r="Y28" s="53">
        <f>S28+X28</f>
        <v>0</v>
      </c>
      <c r="Z28" s="33">
        <f t="shared" si="0"/>
        <v>13</v>
      </c>
      <c r="AA28" s="2">
        <v>10</v>
      </c>
    </row>
    <row r="29" spans="1:8" ht="15">
      <c r="A29" s="76"/>
      <c r="B29" s="76"/>
      <c r="C29" s="76"/>
      <c r="D29" s="76"/>
      <c r="E29" s="76"/>
      <c r="F29" s="76"/>
      <c r="G29" s="75"/>
      <c r="H29" s="75"/>
    </row>
    <row r="30" spans="1:22" ht="15">
      <c r="A30" s="76"/>
      <c r="B30" s="76"/>
      <c r="C30" s="76"/>
      <c r="D30" s="76"/>
      <c r="E30" s="76"/>
      <c r="F30" s="76"/>
      <c r="G30" s="75"/>
      <c r="H30" s="75"/>
      <c r="V30" s="32"/>
    </row>
    <row r="31" ht="15">
      <c r="V31" s="33"/>
    </row>
    <row r="33" spans="13:25" ht="15">
      <c r="M33" s="2"/>
      <c r="R33" s="2"/>
      <c r="T33" s="2"/>
      <c r="U33" s="2"/>
      <c r="V33" s="2"/>
      <c r="W33" s="2"/>
      <c r="X33" s="2"/>
      <c r="Y33" s="2"/>
    </row>
    <row r="34" spans="13:25" ht="15">
      <c r="M34" s="2"/>
      <c r="R34" s="2"/>
      <c r="T34" s="2"/>
      <c r="U34" s="2"/>
      <c r="V34" s="2"/>
      <c r="W34" s="2"/>
      <c r="X34" s="2"/>
      <c r="Y34" s="2"/>
    </row>
    <row r="35" spans="13:25" ht="15">
      <c r="M35" s="2"/>
      <c r="R35" s="2"/>
      <c r="T35" s="2"/>
      <c r="U35" s="2"/>
      <c r="V35" s="2"/>
      <c r="W35" s="2"/>
      <c r="X35" s="2"/>
      <c r="Y35" s="2"/>
    </row>
    <row r="36" spans="13:25" ht="15">
      <c r="M36" s="2"/>
      <c r="R36" s="2"/>
      <c r="T36" s="2"/>
      <c r="U36" s="2"/>
      <c r="V36" s="2"/>
      <c r="W36" s="2"/>
      <c r="X36" s="2"/>
      <c r="Y36" s="2"/>
    </row>
    <row r="37" spans="13:25" ht="15">
      <c r="M37" s="2"/>
      <c r="R37" s="2"/>
      <c r="T37" s="2"/>
      <c r="U37" s="2"/>
      <c r="V37" s="2"/>
      <c r="W37" s="2"/>
      <c r="X37" s="2"/>
      <c r="Y37" s="2"/>
    </row>
    <row r="38" spans="13:25" ht="15">
      <c r="M38" s="2"/>
      <c r="R38" s="2"/>
      <c r="T38" s="2"/>
      <c r="U38" s="2"/>
      <c r="V38" s="2"/>
      <c r="W38" s="2"/>
      <c r="X38" s="2"/>
      <c r="Y38" s="2"/>
    </row>
    <row r="39" spans="13:25" ht="15">
      <c r="M39" s="2"/>
      <c r="R39" s="2"/>
      <c r="T39" s="2"/>
      <c r="U39" s="2"/>
      <c r="V39" s="2"/>
      <c r="W39" s="2"/>
      <c r="X39" s="2"/>
      <c r="Y39" s="2"/>
    </row>
    <row r="40" spans="13:25" ht="15">
      <c r="M40" s="2"/>
      <c r="R40" s="2"/>
      <c r="T40" s="2"/>
      <c r="U40" s="2"/>
      <c r="V40" s="2"/>
      <c r="W40" s="2"/>
      <c r="X40" s="2"/>
      <c r="Y40" s="2"/>
    </row>
    <row r="41" spans="13:25" ht="15">
      <c r="M41" s="2"/>
      <c r="R41" s="2"/>
      <c r="T41" s="2"/>
      <c r="U41" s="2"/>
      <c r="V41" s="2"/>
      <c r="W41" s="2"/>
      <c r="X41" s="2"/>
      <c r="Y41" s="2"/>
    </row>
    <row r="42" spans="13:25" ht="15">
      <c r="M42" s="2"/>
      <c r="R42" s="2"/>
      <c r="T42" s="2"/>
      <c r="U42" s="2"/>
      <c r="V42" s="2"/>
      <c r="W42" s="2"/>
      <c r="X42" s="2"/>
      <c r="Y42" s="2"/>
    </row>
    <row r="43" spans="13:25" ht="15">
      <c r="M43" s="2"/>
      <c r="R43" s="2"/>
      <c r="T43" s="2"/>
      <c r="U43" s="2"/>
      <c r="V43" s="2"/>
      <c r="W43" s="2"/>
      <c r="X43" s="2"/>
      <c r="Y4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MariusL</dc:creator>
  <cp:keywords/>
  <dc:description/>
  <cp:lastModifiedBy>Gabriels</cp:lastModifiedBy>
  <cp:lastPrinted>2018-09-09T12:47:42Z</cp:lastPrinted>
  <dcterms:created xsi:type="dcterms:W3CDTF">2018-09-04T12:40:06Z</dcterms:created>
  <dcterms:modified xsi:type="dcterms:W3CDTF">2018-09-09T12:57:24Z</dcterms:modified>
  <cp:category/>
  <cp:version/>
  <cp:contentType/>
  <cp:contentStatus/>
</cp:coreProperties>
</file>